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385" yWindow="30" windowWidth="14910" windowHeight="9555" activeTab="1"/>
  </bookViews>
  <sheets>
    <sheet name="с7-11лет " sheetId="1" r:id="rId1"/>
    <sheet name="с 12 и старше" sheetId="2" r:id="rId2"/>
  </sheets>
  <definedNames>
    <definedName name="_xlnm.Print_Area" localSheetId="0">'с7-11лет '!$A$1:$G$190</definedName>
  </definedNames>
  <calcPr fullCalcOnLoad="1"/>
</workbook>
</file>

<file path=xl/sharedStrings.xml><?xml version="1.0" encoding="utf-8"?>
<sst xmlns="http://schemas.openxmlformats.org/spreadsheetml/2006/main" count="625" uniqueCount="116">
  <si>
    <t>№ рец.</t>
  </si>
  <si>
    <t>Наименование блюд</t>
  </si>
  <si>
    <t>Выход</t>
  </si>
  <si>
    <t>Пищевые вещества/г/</t>
  </si>
  <si>
    <t>Энергет.</t>
  </si>
  <si>
    <t>по сбор.</t>
  </si>
  <si>
    <t>Б</t>
  </si>
  <si>
    <t>Ж</t>
  </si>
  <si>
    <t>У</t>
  </si>
  <si>
    <t>ценность</t>
  </si>
  <si>
    <t>Завтрак</t>
  </si>
  <si>
    <t xml:space="preserve">Завтрак </t>
  </si>
  <si>
    <t>Итого</t>
  </si>
  <si>
    <t xml:space="preserve">    Меню составлено на основании:</t>
  </si>
  <si>
    <t xml:space="preserve">Перспективное </t>
  </si>
  <si>
    <t>№ рец. по сбор</t>
  </si>
  <si>
    <t>Сборник рецептур и кулинарных изделий для предприятий общественного питания при общеобразовательных школах / Под ред. В.Т. Лапшиной. - М.: Хлебпродинформ, 2004. - 640с.</t>
  </si>
  <si>
    <t>Сборник рецептур блюд и кулинарных изделий для обучающихся образавательных организацийСборник технических нормативов. ФГФУ НЦЗД Минздрава России, НИИ ГиОЗДиП / под редакцией член-корр. РАН, д.м.н., профессора В.Р. Кучмы - М.: Издатель Научный центр здоровья детей, 2016. - 560 с.</t>
  </si>
  <si>
    <t>Сборник рецептур на продукцию для обучающихся во всех образовательных учреждениях / Под ред. М.П. Могильного и В.А. Тутельяна. - М.:ДеЛи плюс, 2011. - 544с.</t>
  </si>
  <si>
    <t>Таблицы химического состава и калорийности российских продуктов питания: Справочник. - М.: ДеЛи принт, 2008. - 276с. Скурихин И.М., Тутельян В.А.</t>
  </si>
  <si>
    <t>1день</t>
  </si>
  <si>
    <t>2 день</t>
  </si>
  <si>
    <t>15,4-19,25</t>
  </si>
  <si>
    <t>15,8-19,75</t>
  </si>
  <si>
    <t>67-83,75</t>
  </si>
  <si>
    <t>470-587,5</t>
  </si>
  <si>
    <t>ИТОГО ПО ПРИМЕРНОМУ МЕНЮ</t>
  </si>
  <si>
    <t xml:space="preserve">ИТОГО </t>
  </si>
  <si>
    <t>ЗАВТРАК</t>
  </si>
  <si>
    <t>Среднее значение за перод</t>
  </si>
  <si>
    <t>Итого за весь период</t>
  </si>
  <si>
    <t>3 день</t>
  </si>
  <si>
    <t>4 день</t>
  </si>
  <si>
    <t>5 день</t>
  </si>
  <si>
    <t>6 день</t>
  </si>
  <si>
    <t>7 день</t>
  </si>
  <si>
    <t>8 день</t>
  </si>
  <si>
    <t>9 день</t>
  </si>
  <si>
    <t>10 день</t>
  </si>
  <si>
    <t>Выход в гр</t>
  </si>
  <si>
    <t>Норма завтрака по СанПин  20%- 25%  ± 5%</t>
  </si>
  <si>
    <t xml:space="preserve">                   10-ти дневное меню для обеспечения бесплатным горячим питанием обучающихся 1-4 классов                                                                                                                                                                                                                                           </t>
  </si>
  <si>
    <t>УТВЕРЖДАЮ:</t>
  </si>
  <si>
    <t>СОГЛАСОВАНО:</t>
  </si>
  <si>
    <t>338/2017м</t>
  </si>
  <si>
    <t>фрукт свежий (яблоко)</t>
  </si>
  <si>
    <t>376/2017м</t>
  </si>
  <si>
    <t>701/2010м</t>
  </si>
  <si>
    <t>хлеб пшеничный</t>
  </si>
  <si>
    <t>382/2017м</t>
  </si>
  <si>
    <t>какао с молоком</t>
  </si>
  <si>
    <t>377/2017м</t>
  </si>
  <si>
    <t>чай с сахаром и лимоном</t>
  </si>
  <si>
    <t>203/2017м</t>
  </si>
  <si>
    <t>макароны отварные с маслом</t>
  </si>
  <si>
    <t>чай с сахаром</t>
  </si>
  <si>
    <t>запеканка из творога с морковью и сгущеным молоком</t>
  </si>
  <si>
    <t>224/2017М</t>
  </si>
  <si>
    <t xml:space="preserve">гуляш </t>
  </si>
  <si>
    <t>70/71/2017м</t>
  </si>
  <si>
    <t>100/20</t>
  </si>
  <si>
    <t>182/2017м</t>
  </si>
  <si>
    <t>каша молочная жидкая из хлопьев овсяных с сахаром и маслом</t>
  </si>
  <si>
    <t>52/2017м</t>
  </si>
  <si>
    <t>свекла отварная с  растительным маслом</t>
  </si>
  <si>
    <t>птица тушенная в соусе с овощами</t>
  </si>
  <si>
    <t>295/332/2017М</t>
  </si>
  <si>
    <t>биточки , котлеты куриные с соусом сметанным с луком</t>
  </si>
  <si>
    <t>181/2017м</t>
  </si>
  <si>
    <t xml:space="preserve">349/2017м </t>
  </si>
  <si>
    <t>компот из сухофруктов</t>
  </si>
  <si>
    <t>229/2017м</t>
  </si>
  <si>
    <t>рыба тушенная в томате с овощами (минтай)</t>
  </si>
  <si>
    <t>1 неделя</t>
  </si>
  <si>
    <t>2 неделя</t>
  </si>
  <si>
    <t>фрукт свежий  (яблоко)</t>
  </si>
  <si>
    <t>Сборник рецептур  на продукцию для обучающихся во всех образовательных учреждениях / Под редакцией М.П Могильного и В.А. Тутельмана. --М.: ДеЛи плюс ,2017г. -544с</t>
  </si>
  <si>
    <t>Сборник рецептур блюд и типовых меню для организации питания детей в образовательных организациях и организациях отдыха детей и их оздоровления. На основе Федерального бюджетного учереждения науки " Новосибирский научно- исследовательский  институт гигиены и эпидемиологии Роспотребнадзора" 2022г- 275с</t>
  </si>
  <si>
    <t>292/2017М</t>
  </si>
  <si>
    <t>каша молочная жидкая манная, с маслом и сахаром</t>
  </si>
  <si>
    <t>150/20</t>
  </si>
  <si>
    <t>291/2017м</t>
  </si>
  <si>
    <t>Плов с птицей</t>
  </si>
  <si>
    <t>246/2017м</t>
  </si>
  <si>
    <t xml:space="preserve">                   10-ти дневное меню для обеспечения бесплатным горячим питанием обучающихся 5-11 классов                                                                                                                                                                                                                                           </t>
  </si>
  <si>
    <t>18-22,5</t>
  </si>
  <si>
    <t>18-23</t>
  </si>
  <si>
    <t>76,6-95,75</t>
  </si>
  <si>
    <t>544-680</t>
  </si>
  <si>
    <t>200/20</t>
  </si>
  <si>
    <t>125/2017М</t>
  </si>
  <si>
    <t>картофель отварной с маслом</t>
  </si>
  <si>
    <t>171/2017м</t>
  </si>
  <si>
    <t>каша гречневая рассыпчатая с маслом</t>
  </si>
  <si>
    <t>128/2017м</t>
  </si>
  <si>
    <t>картофельное пюре</t>
  </si>
  <si>
    <t>378/2017м</t>
  </si>
  <si>
    <t>чай с молоком</t>
  </si>
  <si>
    <t>209/2017м</t>
  </si>
  <si>
    <t>яйцо куриное вареное</t>
  </si>
  <si>
    <t>67/2017</t>
  </si>
  <si>
    <t>винегрет овощной</t>
  </si>
  <si>
    <t xml:space="preserve">овощи  в нарезке по сезону (огурец соленый свежий; соленый) </t>
  </si>
  <si>
    <t xml:space="preserve">овощи в нарезке  по сезону (помидор свежий; соленый) </t>
  </si>
  <si>
    <t xml:space="preserve">овощи в нарезке по сезону (огурец соленый свежий; соленый) </t>
  </si>
  <si>
    <t xml:space="preserve">овощи в нарезке по сезону (помидор свежий; соленый) </t>
  </si>
  <si>
    <t>54-19г/2022н</t>
  </si>
  <si>
    <t>капуста белокачанная тушеная</t>
  </si>
  <si>
    <t xml:space="preserve">47/2017 м </t>
  </si>
  <si>
    <t>капуста квашеная</t>
  </si>
  <si>
    <t>Директор ООО "Бизнес Консалтинг"</t>
  </si>
  <si>
    <t>Директор МБОУ СШ № 15</t>
  </si>
  <si>
    <t>_________________</t>
  </si>
  <si>
    <t>Т.П. Сычева</t>
  </si>
  <si>
    <t>_________________________Кортоножко Е.Ю.</t>
  </si>
  <si>
    <t xml:space="preserve">Т.П. Сычева 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</si>
</sst>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"/>
    <numFmt numFmtId="173" formatCode="#,##0.00;[Red]#,##0.00"/>
    <numFmt numFmtId="174" formatCode="0.0"/>
  </numFmts>
  <fonts count="7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Arial"/>
      <family val="2"/>
    </font>
    <font>
      <sz val="8"/>
      <name val="Arial"/>
      <family val="2"/>
    </font>
    <font>
      <sz val="9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12"/>
      <name val="Times New Roman"/>
      <family val="1"/>
    </font>
    <font>
      <sz val="10"/>
      <color indexed="10"/>
      <name val="Times New Roman"/>
      <family val="1"/>
    </font>
    <font>
      <sz val="12"/>
      <color indexed="8"/>
      <name val="Times New Roman"/>
      <family val="1"/>
    </font>
    <font>
      <sz val="11"/>
      <name val="Times New Roman"/>
      <family val="1"/>
    </font>
    <font>
      <sz val="12"/>
      <color indexed="8"/>
      <name val="Arial Cyr"/>
      <family val="0"/>
    </font>
    <font>
      <sz val="11"/>
      <color indexed="8"/>
      <name val="Times New Roman"/>
      <family val="1"/>
    </font>
    <font>
      <sz val="11"/>
      <color indexed="8"/>
      <name val="Cambria"/>
      <family val="1"/>
    </font>
    <font>
      <sz val="10"/>
      <name val="Cambria"/>
      <family val="1"/>
    </font>
    <font>
      <b/>
      <sz val="10"/>
      <name val="Cambria"/>
      <family val="1"/>
    </font>
    <font>
      <b/>
      <sz val="12"/>
      <name val="Cambria"/>
      <family val="1"/>
    </font>
    <font>
      <sz val="11"/>
      <color indexed="10"/>
      <name val="Cambria"/>
      <family val="1"/>
    </font>
    <font>
      <sz val="12"/>
      <color indexed="10"/>
      <name val="Cambria"/>
      <family val="1"/>
    </font>
    <font>
      <b/>
      <sz val="10"/>
      <color indexed="10"/>
      <name val="Cambria"/>
      <family val="1"/>
    </font>
    <font>
      <sz val="10"/>
      <color indexed="8"/>
      <name val="Cambria"/>
      <family val="1"/>
    </font>
    <font>
      <sz val="11"/>
      <name val="Cambria"/>
      <family val="1"/>
    </font>
    <font>
      <sz val="12"/>
      <name val="Cambria"/>
      <family val="1"/>
    </font>
    <font>
      <b/>
      <sz val="12"/>
      <color indexed="10"/>
      <name val="Cambria"/>
      <family val="1"/>
    </font>
    <font>
      <b/>
      <sz val="11"/>
      <name val="Cambria"/>
      <family val="1"/>
    </font>
    <font>
      <b/>
      <sz val="11"/>
      <color indexed="10"/>
      <name val="Cambria"/>
      <family val="1"/>
    </font>
    <font>
      <b/>
      <sz val="11"/>
      <color indexed="8"/>
      <name val="Cambria"/>
      <family val="1"/>
    </font>
    <font>
      <sz val="12"/>
      <color indexed="8"/>
      <name val="Cambria"/>
      <family val="1"/>
    </font>
    <font>
      <b/>
      <sz val="12"/>
      <color indexed="8"/>
      <name val="Cambria"/>
      <family val="1"/>
    </font>
    <font>
      <sz val="11"/>
      <name val="Calibri"/>
      <family val="2"/>
    </font>
    <font>
      <sz val="9"/>
      <name val="Cambria"/>
      <family val="1"/>
    </font>
    <font>
      <sz val="12"/>
      <name val="Calibri"/>
      <family val="2"/>
    </font>
    <font>
      <b/>
      <sz val="11"/>
      <name val="Calibri"/>
      <family val="2"/>
    </font>
    <font>
      <u val="single"/>
      <sz val="11"/>
      <color indexed="8"/>
      <name val="Times New Roman"/>
      <family val="1"/>
    </font>
    <font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Arial Cyr"/>
      <family val="0"/>
    </font>
    <font>
      <sz val="11"/>
      <color theme="1"/>
      <name val="Times New Roman"/>
      <family val="1"/>
    </font>
    <font>
      <sz val="11"/>
      <color theme="1"/>
      <name val="Cambria"/>
      <family val="1"/>
    </font>
    <font>
      <sz val="10"/>
      <color theme="1"/>
      <name val="Cambria"/>
      <family val="1"/>
    </font>
    <font>
      <b/>
      <sz val="11"/>
      <color rgb="FFFF0000"/>
      <name val="Cambria"/>
      <family val="1"/>
    </font>
    <font>
      <b/>
      <sz val="11"/>
      <color theme="1"/>
      <name val="Cambria"/>
      <family val="1"/>
    </font>
    <font>
      <sz val="12"/>
      <color theme="1"/>
      <name val="Cambria"/>
      <family val="1"/>
    </font>
    <font>
      <b/>
      <sz val="12"/>
      <color theme="1"/>
      <name val="Cambria"/>
      <family val="1"/>
    </font>
    <font>
      <u val="single"/>
      <sz val="11"/>
      <color rgb="FF000000"/>
      <name val="Times New Roman"/>
      <family val="1"/>
    </font>
    <font>
      <sz val="10"/>
      <color rgb="FFFF0000"/>
      <name val="Arial"/>
      <family val="2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medium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thin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/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/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>
        <color indexed="8"/>
      </left>
      <right/>
      <top style="thin"/>
      <bottom/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 style="thin"/>
      <bottom/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 style="thin">
        <color indexed="8"/>
      </right>
      <top style="thin"/>
      <bottom/>
    </border>
    <border>
      <left style="thin">
        <color indexed="8"/>
      </left>
      <right style="thin"/>
      <top style="thin"/>
      <bottom/>
    </border>
    <border>
      <left style="thin"/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/>
    </border>
    <border>
      <left/>
      <right/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/>
      <right style="thin">
        <color indexed="8"/>
      </right>
      <top/>
      <bottom style="thin"/>
    </border>
    <border>
      <left style="thin">
        <color indexed="8"/>
      </left>
      <right style="thin"/>
      <top/>
      <bottom style="thin"/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/>
      <top/>
      <bottom style="thin"/>
    </border>
    <border>
      <left/>
      <right/>
      <top/>
      <bottom style="thin"/>
    </border>
    <border>
      <left/>
      <right style="thin">
        <color indexed="8"/>
      </right>
      <top style="thin">
        <color indexed="8"/>
      </top>
      <bottom/>
    </border>
    <border>
      <left/>
      <right style="thin">
        <color indexed="8"/>
      </right>
      <top/>
      <bottom style="thin">
        <color indexed="8"/>
      </bottom>
    </border>
    <border>
      <left/>
      <right/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/>
      <right style="thin"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 style="thin">
        <color indexed="8"/>
      </left>
      <right style="thin"/>
      <top/>
      <bottom/>
    </border>
    <border>
      <left style="thin"/>
      <right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/>
      <right style="thin"/>
      <top/>
      <bottom/>
    </border>
    <border>
      <left style="thin"/>
      <right/>
      <top style="thin">
        <color indexed="8"/>
      </top>
      <bottom style="thin"/>
    </border>
    <border>
      <left style="thin">
        <color indexed="8"/>
      </left>
      <right/>
      <top style="thin"/>
      <bottom style="thin">
        <color indexed="8"/>
      </bottom>
    </border>
    <border>
      <left/>
      <right/>
      <top style="thin"/>
      <bottom style="thin">
        <color indexed="8"/>
      </bottom>
    </border>
    <border>
      <left/>
      <right style="thin">
        <color indexed="8"/>
      </right>
      <top style="thin"/>
      <bottom style="thin">
        <color indexed="8"/>
      </bottom>
    </border>
  </borders>
  <cellStyleXfs count="10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53" fillId="24" borderId="0" applyNumberFormat="0" applyBorder="0" applyAlignment="0" applyProtection="0"/>
    <xf numFmtId="0" fontId="4" fillId="25" borderId="0" applyNumberFormat="0" applyBorder="0" applyAlignment="0" applyProtection="0"/>
    <xf numFmtId="0" fontId="53" fillId="26" borderId="0" applyNumberFormat="0" applyBorder="0" applyAlignment="0" applyProtection="0"/>
    <xf numFmtId="0" fontId="4" fillId="17" borderId="0" applyNumberFormat="0" applyBorder="0" applyAlignment="0" applyProtection="0"/>
    <xf numFmtId="0" fontId="53" fillId="27" borderId="0" applyNumberFormat="0" applyBorder="0" applyAlignment="0" applyProtection="0"/>
    <xf numFmtId="0" fontId="4" fillId="19" borderId="0" applyNumberFormat="0" applyBorder="0" applyAlignment="0" applyProtection="0"/>
    <xf numFmtId="0" fontId="53" fillId="28" borderId="0" applyNumberFormat="0" applyBorder="0" applyAlignment="0" applyProtection="0"/>
    <xf numFmtId="0" fontId="4" fillId="29" borderId="0" applyNumberFormat="0" applyBorder="0" applyAlignment="0" applyProtection="0"/>
    <xf numFmtId="0" fontId="53" fillId="30" borderId="0" applyNumberFormat="0" applyBorder="0" applyAlignment="0" applyProtection="0"/>
    <xf numFmtId="0" fontId="4" fillId="31" borderId="0" applyNumberFormat="0" applyBorder="0" applyAlignment="0" applyProtection="0"/>
    <xf numFmtId="0" fontId="53" fillId="32" borderId="0" applyNumberFormat="0" applyBorder="0" applyAlignment="0" applyProtection="0"/>
    <xf numFmtId="0" fontId="4" fillId="33" borderId="0" applyNumberFormat="0" applyBorder="0" applyAlignment="0" applyProtection="0"/>
    <xf numFmtId="0" fontId="53" fillId="34" borderId="0" applyNumberFormat="0" applyBorder="0" applyAlignment="0" applyProtection="0"/>
    <xf numFmtId="0" fontId="4" fillId="35" borderId="0" applyNumberFormat="0" applyBorder="0" applyAlignment="0" applyProtection="0"/>
    <xf numFmtId="0" fontId="53" fillId="36" borderId="0" applyNumberFormat="0" applyBorder="0" applyAlignment="0" applyProtection="0"/>
    <xf numFmtId="0" fontId="4" fillId="37" borderId="0" applyNumberFormat="0" applyBorder="0" applyAlignment="0" applyProtection="0"/>
    <xf numFmtId="0" fontId="53" fillId="38" borderId="0" applyNumberFormat="0" applyBorder="0" applyAlignment="0" applyProtection="0"/>
    <xf numFmtId="0" fontId="4" fillId="39" borderId="0" applyNumberFormat="0" applyBorder="0" applyAlignment="0" applyProtection="0"/>
    <xf numFmtId="0" fontId="53" fillId="40" borderId="0" applyNumberFormat="0" applyBorder="0" applyAlignment="0" applyProtection="0"/>
    <xf numFmtId="0" fontId="4" fillId="29" borderId="0" applyNumberFormat="0" applyBorder="0" applyAlignment="0" applyProtection="0"/>
    <xf numFmtId="0" fontId="53" fillId="41" borderId="0" applyNumberFormat="0" applyBorder="0" applyAlignment="0" applyProtection="0"/>
    <xf numFmtId="0" fontId="4" fillId="31" borderId="0" applyNumberFormat="0" applyBorder="0" applyAlignment="0" applyProtection="0"/>
    <xf numFmtId="0" fontId="53" fillId="42" borderId="0" applyNumberFormat="0" applyBorder="0" applyAlignment="0" applyProtection="0"/>
    <xf numFmtId="0" fontId="4" fillId="43" borderId="0" applyNumberFormat="0" applyBorder="0" applyAlignment="0" applyProtection="0"/>
    <xf numFmtId="0" fontId="54" fillId="44" borderId="1" applyNumberFormat="0" applyAlignment="0" applyProtection="0"/>
    <xf numFmtId="0" fontId="5" fillId="13" borderId="2" applyNumberFormat="0" applyAlignment="0" applyProtection="0"/>
    <xf numFmtId="0" fontId="55" fillId="45" borderId="3" applyNumberFormat="0" applyAlignment="0" applyProtection="0"/>
    <xf numFmtId="0" fontId="6" fillId="46" borderId="4" applyNumberFormat="0" applyAlignment="0" applyProtection="0"/>
    <xf numFmtId="0" fontId="56" fillId="45" borderId="1" applyNumberFormat="0" applyAlignment="0" applyProtection="0"/>
    <xf numFmtId="0" fontId="7" fillId="46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7" fillId="0" borderId="5" applyNumberFormat="0" applyFill="0" applyAlignment="0" applyProtection="0"/>
    <xf numFmtId="0" fontId="8" fillId="0" borderId="6" applyNumberFormat="0" applyFill="0" applyAlignment="0" applyProtection="0"/>
    <xf numFmtId="0" fontId="58" fillId="0" borderId="7" applyNumberFormat="0" applyFill="0" applyAlignment="0" applyProtection="0"/>
    <xf numFmtId="0" fontId="9" fillId="0" borderId="8" applyNumberFormat="0" applyFill="0" applyAlignment="0" applyProtection="0"/>
    <xf numFmtId="0" fontId="59" fillId="0" borderId="9" applyNumberFormat="0" applyFill="0" applyAlignment="0" applyProtection="0"/>
    <xf numFmtId="0" fontId="10" fillId="0" borderId="10" applyNumberFormat="0" applyFill="0" applyAlignment="0" applyProtection="0"/>
    <xf numFmtId="0" fontId="5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60" fillId="0" borderId="11" applyNumberFormat="0" applyFill="0" applyAlignment="0" applyProtection="0"/>
    <xf numFmtId="0" fontId="11" fillId="0" borderId="12" applyNumberFormat="0" applyFill="0" applyAlignment="0" applyProtection="0"/>
    <xf numFmtId="0" fontId="61" fillId="47" borderId="13" applyNumberFormat="0" applyAlignment="0" applyProtection="0"/>
    <xf numFmtId="0" fontId="12" fillId="48" borderId="14" applyNumberFormat="0" applyAlignment="0" applyProtection="0"/>
    <xf numFmtId="0" fontId="6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63" fillId="49" borderId="0" applyNumberFormat="0" applyBorder="0" applyAlignment="0" applyProtection="0"/>
    <xf numFmtId="0" fontId="14" fillId="50" borderId="0" applyNumberFormat="0" applyBorder="0" applyAlignment="0" applyProtection="0"/>
    <xf numFmtId="0" fontId="2" fillId="0" borderId="0">
      <alignment/>
      <protection/>
    </xf>
    <xf numFmtId="0" fontId="21" fillId="0" borderId="0">
      <alignment/>
      <protection/>
    </xf>
    <xf numFmtId="0" fontId="64" fillId="51" borderId="0" applyNumberFormat="0" applyBorder="0" applyAlignment="0" applyProtection="0"/>
    <xf numFmtId="0" fontId="15" fillId="5" borderId="0" applyNumberFormat="0" applyBorder="0" applyAlignment="0" applyProtection="0"/>
    <xf numFmtId="0" fontId="6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2" fillId="53" borderId="16" applyNumberFormat="0" applyAlignment="0" applyProtection="0"/>
    <xf numFmtId="9" fontId="0" fillId="0" borderId="0" applyFont="0" applyFill="0" applyBorder="0" applyAlignment="0" applyProtection="0"/>
    <xf numFmtId="0" fontId="66" fillId="0" borderId="17" applyNumberFormat="0" applyFill="0" applyAlignment="0" applyProtection="0"/>
    <xf numFmtId="0" fontId="17" fillId="0" borderId="18" applyNumberFormat="0" applyFill="0" applyAlignment="0" applyProtection="0"/>
    <xf numFmtId="0" fontId="6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8" fillId="54" borderId="0" applyNumberFormat="0" applyBorder="0" applyAlignment="0" applyProtection="0"/>
    <xf numFmtId="0" fontId="19" fillId="7" borderId="0" applyNumberFormat="0" applyBorder="0" applyAlignment="0" applyProtection="0"/>
  </cellStyleXfs>
  <cellXfs count="254">
    <xf numFmtId="0" fontId="0" fillId="0" borderId="0" xfId="0" applyFont="1" applyAlignment="1">
      <alignment/>
    </xf>
    <xf numFmtId="0" fontId="3" fillId="0" borderId="0" xfId="87" applyFont="1" applyBorder="1">
      <alignment/>
      <protection/>
    </xf>
    <xf numFmtId="49" fontId="3" fillId="0" borderId="0" xfId="87" applyNumberFormat="1" applyFont="1" applyBorder="1" applyAlignment="1">
      <alignment horizontal="center"/>
      <protection/>
    </xf>
    <xf numFmtId="0" fontId="20" fillId="0" borderId="0" xfId="87" applyFont="1" applyBorder="1" applyAlignment="1">
      <alignment horizontal="center"/>
      <protection/>
    </xf>
    <xf numFmtId="0" fontId="0" fillId="0" borderId="0" xfId="0" applyAlignment="1">
      <alignment horizontal="center"/>
    </xf>
    <xf numFmtId="0" fontId="0" fillId="0" borderId="0" xfId="0" applyAlignment="1">
      <alignment horizontal="left" vertical="distributed"/>
    </xf>
    <xf numFmtId="0" fontId="69" fillId="0" borderId="0" xfId="0" applyFont="1" applyAlignment="1">
      <alignment/>
    </xf>
    <xf numFmtId="0" fontId="70" fillId="0" borderId="0" xfId="0" applyFont="1" applyAlignment="1">
      <alignment/>
    </xf>
    <xf numFmtId="0" fontId="25" fillId="0" borderId="0" xfId="0" applyFont="1" applyAlignment="1">
      <alignment wrapText="1"/>
    </xf>
    <xf numFmtId="0" fontId="71" fillId="0" borderId="0" xfId="0" applyFont="1" applyAlignment="1">
      <alignment horizontal="center" vertical="distributed"/>
    </xf>
    <xf numFmtId="0" fontId="32" fillId="0" borderId="19" xfId="87" applyFont="1" applyBorder="1">
      <alignment/>
      <protection/>
    </xf>
    <xf numFmtId="0" fontId="32" fillId="0" borderId="20" xfId="87" applyFont="1" applyBorder="1" applyAlignment="1">
      <alignment horizontal="center"/>
      <protection/>
    </xf>
    <xf numFmtId="0" fontId="32" fillId="0" borderId="19" xfId="87" applyFont="1" applyBorder="1" applyAlignment="1">
      <alignment horizontal="center"/>
      <protection/>
    </xf>
    <xf numFmtId="0" fontId="32" fillId="0" borderId="21" xfId="87" applyFont="1" applyBorder="1" applyAlignment="1">
      <alignment horizontal="center"/>
      <protection/>
    </xf>
    <xf numFmtId="0" fontId="32" fillId="0" borderId="22" xfId="87" applyFont="1" applyBorder="1" applyAlignment="1">
      <alignment horizontal="center"/>
      <protection/>
    </xf>
    <xf numFmtId="0" fontId="32" fillId="0" borderId="23" xfId="87" applyFont="1" applyBorder="1" applyAlignment="1">
      <alignment horizontal="center"/>
      <protection/>
    </xf>
    <xf numFmtId="0" fontId="32" fillId="0" borderId="24" xfId="87" applyFont="1" applyBorder="1" applyAlignment="1">
      <alignment horizontal="center"/>
      <protection/>
    </xf>
    <xf numFmtId="0" fontId="33" fillId="0" borderId="0" xfId="87" applyFont="1">
      <alignment/>
      <protection/>
    </xf>
    <xf numFmtId="0" fontId="32" fillId="0" borderId="0" xfId="87" applyFont="1" applyAlignment="1">
      <alignment horizontal="center"/>
      <protection/>
    </xf>
    <xf numFmtId="0" fontId="33" fillId="0" borderId="0" xfId="87" applyFont="1" applyAlignment="1">
      <alignment horizontal="center"/>
      <protection/>
    </xf>
    <xf numFmtId="0" fontId="32" fillId="0" borderId="25" xfId="87" applyFont="1" applyBorder="1" applyAlignment="1">
      <alignment horizontal="center"/>
      <protection/>
    </xf>
    <xf numFmtId="0" fontId="71" fillId="0" borderId="26" xfId="0" applyFont="1" applyFill="1" applyBorder="1" applyAlignment="1">
      <alignment/>
    </xf>
    <xf numFmtId="0" fontId="34" fillId="0" borderId="26" xfId="0" applyFont="1" applyFill="1" applyBorder="1" applyAlignment="1">
      <alignment vertical="center" wrapText="1"/>
    </xf>
    <xf numFmtId="1" fontId="34" fillId="0" borderId="26" xfId="0" applyNumberFormat="1" applyFont="1" applyFill="1" applyBorder="1" applyAlignment="1">
      <alignment horizontal="center" wrapText="1"/>
    </xf>
    <xf numFmtId="0" fontId="34" fillId="55" borderId="23" xfId="0" applyNumberFormat="1" applyFont="1" applyFill="1" applyBorder="1" applyAlignment="1">
      <alignment horizontal="center" wrapText="1"/>
    </xf>
    <xf numFmtId="0" fontId="35" fillId="55" borderId="23" xfId="0" applyFont="1" applyFill="1" applyBorder="1" applyAlignment="1">
      <alignment/>
    </xf>
    <xf numFmtId="0" fontId="36" fillId="55" borderId="23" xfId="0" applyFont="1" applyFill="1" applyBorder="1" applyAlignment="1">
      <alignment horizontal="center"/>
    </xf>
    <xf numFmtId="2" fontId="35" fillId="55" borderId="23" xfId="0" applyNumberFormat="1" applyFont="1" applyFill="1" applyBorder="1" applyAlignment="1">
      <alignment horizontal="center"/>
    </xf>
    <xf numFmtId="0" fontId="71" fillId="0" borderId="0" xfId="0" applyFont="1" applyFill="1" applyBorder="1" applyAlignment="1">
      <alignment/>
    </xf>
    <xf numFmtId="0" fontId="34" fillId="0" borderId="0" xfId="0" applyFont="1" applyFill="1" applyBorder="1" applyAlignment="1">
      <alignment horizontal="center" wrapText="1"/>
    </xf>
    <xf numFmtId="0" fontId="32" fillId="0" borderId="27" xfId="87" applyFont="1" applyBorder="1">
      <alignment/>
      <protection/>
    </xf>
    <xf numFmtId="0" fontId="32" fillId="0" borderId="28" xfId="87" applyFont="1" applyBorder="1" applyAlignment="1">
      <alignment horizontal="center"/>
      <protection/>
    </xf>
    <xf numFmtId="0" fontId="32" fillId="0" borderId="29" xfId="87" applyFont="1" applyBorder="1" applyAlignment="1">
      <alignment horizontal="center"/>
      <protection/>
    </xf>
    <xf numFmtId="0" fontId="32" fillId="0" borderId="30" xfId="87" applyFont="1" applyBorder="1" applyAlignment="1">
      <alignment horizontal="center"/>
      <protection/>
    </xf>
    <xf numFmtId="0" fontId="34" fillId="0" borderId="26" xfId="0" applyFont="1" applyFill="1" applyBorder="1" applyAlignment="1">
      <alignment horizontal="left" vertical="center" wrapText="1"/>
    </xf>
    <xf numFmtId="0" fontId="32" fillId="0" borderId="0" xfId="87" applyFont="1" applyBorder="1">
      <alignment/>
      <protection/>
    </xf>
    <xf numFmtId="49" fontId="32" fillId="0" borderId="0" xfId="87" applyNumberFormat="1" applyFont="1" applyBorder="1" applyAlignment="1">
      <alignment horizontal="center"/>
      <protection/>
    </xf>
    <xf numFmtId="0" fontId="34" fillId="0" borderId="0" xfId="87" applyFont="1" applyBorder="1" applyAlignment="1">
      <alignment horizontal="center"/>
      <protection/>
    </xf>
    <xf numFmtId="0" fontId="37" fillId="0" borderId="0" xfId="87" applyFont="1" applyBorder="1" applyAlignment="1">
      <alignment horizontal="center"/>
      <protection/>
    </xf>
    <xf numFmtId="0" fontId="72" fillId="0" borderId="26" xfId="0" applyFont="1" applyFill="1" applyBorder="1" applyAlignment="1">
      <alignment horizontal="left"/>
    </xf>
    <xf numFmtId="0" fontId="34" fillId="0" borderId="26" xfId="0" applyFont="1" applyFill="1" applyBorder="1" applyAlignment="1">
      <alignment horizontal="left" wrapText="1"/>
    </xf>
    <xf numFmtId="0" fontId="72" fillId="0" borderId="0" xfId="0" applyFont="1" applyFill="1" applyBorder="1" applyAlignment="1">
      <alignment horizontal="left"/>
    </xf>
    <xf numFmtId="0" fontId="34" fillId="0" borderId="0" xfId="0" applyFont="1" applyFill="1" applyBorder="1" applyAlignment="1">
      <alignment horizontal="left" wrapText="1"/>
    </xf>
    <xf numFmtId="1" fontId="34" fillId="56" borderId="26" xfId="0" applyNumberFormat="1" applyFont="1" applyFill="1" applyBorder="1" applyAlignment="1">
      <alignment horizontal="center" wrapText="1"/>
    </xf>
    <xf numFmtId="0" fontId="72" fillId="0" borderId="26" xfId="0" applyFont="1" applyFill="1" applyBorder="1" applyAlignment="1">
      <alignment/>
    </xf>
    <xf numFmtId="0" fontId="36" fillId="55" borderId="31" xfId="0" applyFont="1" applyFill="1" applyBorder="1" applyAlignment="1">
      <alignment horizontal="center"/>
    </xf>
    <xf numFmtId="2" fontId="35" fillId="55" borderId="31" xfId="0" applyNumberFormat="1" applyFont="1" applyFill="1" applyBorder="1" applyAlignment="1">
      <alignment horizontal="center"/>
    </xf>
    <xf numFmtId="0" fontId="39" fillId="57" borderId="0" xfId="87" applyFont="1" applyFill="1" applyBorder="1" applyAlignment="1">
      <alignment horizontal="left"/>
      <protection/>
    </xf>
    <xf numFmtId="0" fontId="40" fillId="57" borderId="0" xfId="87" applyFont="1" applyFill="1" applyBorder="1">
      <alignment/>
      <protection/>
    </xf>
    <xf numFmtId="0" fontId="40" fillId="0" borderId="0" xfId="0" applyFont="1" applyFill="1" applyBorder="1" applyAlignment="1">
      <alignment horizontal="center"/>
    </xf>
    <xf numFmtId="0" fontId="40" fillId="57" borderId="0" xfId="87" applyFont="1" applyFill="1" applyBorder="1" applyAlignment="1">
      <alignment horizontal="center"/>
      <protection/>
    </xf>
    <xf numFmtId="0" fontId="32" fillId="0" borderId="32" xfId="87" applyFont="1" applyBorder="1">
      <alignment/>
      <protection/>
    </xf>
    <xf numFmtId="0" fontId="32" fillId="0" borderId="33" xfId="87" applyFont="1" applyBorder="1" applyAlignment="1">
      <alignment horizontal="center"/>
      <protection/>
    </xf>
    <xf numFmtId="0" fontId="32" fillId="0" borderId="34" xfId="87" applyFont="1" applyBorder="1" applyAlignment="1">
      <alignment horizontal="center"/>
      <protection/>
    </xf>
    <xf numFmtId="0" fontId="32" fillId="0" borderId="35" xfId="87" applyFont="1" applyBorder="1" applyAlignment="1">
      <alignment horizontal="center"/>
      <protection/>
    </xf>
    <xf numFmtId="0" fontId="32" fillId="0" borderId="36" xfId="87" applyFont="1" applyBorder="1" applyAlignment="1">
      <alignment horizontal="center"/>
      <protection/>
    </xf>
    <xf numFmtId="0" fontId="32" fillId="0" borderId="37" xfId="87" applyFont="1" applyBorder="1" applyAlignment="1">
      <alignment horizontal="center"/>
      <protection/>
    </xf>
    <xf numFmtId="0" fontId="40" fillId="0" borderId="0" xfId="87" applyFont="1" applyBorder="1" applyAlignment="1">
      <alignment horizontal="center"/>
      <protection/>
    </xf>
    <xf numFmtId="0" fontId="32" fillId="0" borderId="38" xfId="87" applyFont="1" applyBorder="1" applyAlignment="1">
      <alignment horizontal="center"/>
      <protection/>
    </xf>
    <xf numFmtId="0" fontId="32" fillId="0" borderId="39" xfId="87" applyFont="1" applyBorder="1" applyAlignment="1">
      <alignment horizontal="center"/>
      <protection/>
    </xf>
    <xf numFmtId="0" fontId="32" fillId="0" borderId="40" xfId="87" applyFont="1" applyBorder="1" applyAlignment="1">
      <alignment horizontal="center"/>
      <protection/>
    </xf>
    <xf numFmtId="0" fontId="32" fillId="0" borderId="41" xfId="87" applyFont="1" applyBorder="1" applyAlignment="1">
      <alignment horizontal="center"/>
      <protection/>
    </xf>
    <xf numFmtId="0" fontId="32" fillId="0" borderId="42" xfId="87" applyFont="1" applyBorder="1" applyAlignment="1">
      <alignment horizontal="center"/>
      <protection/>
    </xf>
    <xf numFmtId="0" fontId="34" fillId="0" borderId="0" xfId="0" applyFont="1" applyAlignment="1">
      <alignment horizontal="center" vertical="distributed"/>
    </xf>
    <xf numFmtId="0" fontId="32" fillId="0" borderId="0" xfId="87" applyFont="1" applyBorder="1" applyAlignment="1">
      <alignment horizontal="center"/>
      <protection/>
    </xf>
    <xf numFmtId="0" fontId="72" fillId="0" borderId="0" xfId="0" applyFont="1" applyFill="1" applyBorder="1" applyAlignment="1">
      <alignment/>
    </xf>
    <xf numFmtId="0" fontId="34" fillId="0" borderId="0" xfId="0" applyFont="1" applyFill="1" applyBorder="1" applyAlignment="1">
      <alignment horizontal="left" vertical="center" wrapText="1"/>
    </xf>
    <xf numFmtId="49" fontId="34" fillId="0" borderId="0" xfId="0" applyNumberFormat="1" applyFont="1" applyFill="1" applyBorder="1" applyAlignment="1">
      <alignment horizontal="center" wrapText="1"/>
    </xf>
    <xf numFmtId="0" fontId="41" fillId="0" borderId="0" xfId="87" applyFont="1" applyBorder="1">
      <alignment/>
      <protection/>
    </xf>
    <xf numFmtId="0" fontId="41" fillId="0" borderId="0" xfId="87" applyFont="1" applyBorder="1" applyAlignment="1">
      <alignment horizontal="center"/>
      <protection/>
    </xf>
    <xf numFmtId="0" fontId="37" fillId="0" borderId="0" xfId="87" applyFont="1" applyBorder="1">
      <alignment/>
      <protection/>
    </xf>
    <xf numFmtId="0" fontId="34" fillId="0" borderId="0" xfId="87" applyFont="1" applyBorder="1">
      <alignment/>
      <protection/>
    </xf>
    <xf numFmtId="0" fontId="32" fillId="0" borderId="26" xfId="87" applyFont="1" applyBorder="1">
      <alignment/>
      <protection/>
    </xf>
    <xf numFmtId="0" fontId="33" fillId="0" borderId="26" xfId="87" applyFont="1" applyBorder="1" applyAlignment="1">
      <alignment horizontal="center"/>
      <protection/>
    </xf>
    <xf numFmtId="0" fontId="32" fillId="0" borderId="43" xfId="87" applyFont="1" applyBorder="1" applyAlignment="1">
      <alignment horizontal="center" wrapText="1"/>
      <protection/>
    </xf>
    <xf numFmtId="0" fontId="32" fillId="0" borderId="26" xfId="87" applyFont="1" applyBorder="1" applyAlignment="1">
      <alignment horizontal="center"/>
      <protection/>
    </xf>
    <xf numFmtId="0" fontId="32" fillId="0" borderId="44" xfId="87" applyFont="1" applyBorder="1" applyAlignment="1">
      <alignment horizontal="center"/>
      <protection/>
    </xf>
    <xf numFmtId="0" fontId="32" fillId="0" borderId="45" xfId="87" applyFont="1" applyBorder="1" applyAlignment="1">
      <alignment horizontal="center"/>
      <protection/>
    </xf>
    <xf numFmtId="0" fontId="32" fillId="0" borderId="46" xfId="87" applyFont="1" applyBorder="1" applyAlignment="1">
      <alignment horizontal="center"/>
      <protection/>
    </xf>
    <xf numFmtId="0" fontId="42" fillId="0" borderId="26" xfId="87" applyFont="1" applyBorder="1">
      <alignment/>
      <protection/>
    </xf>
    <xf numFmtId="49" fontId="32" fillId="0" borderId="47" xfId="87" applyNumberFormat="1" applyFont="1" applyBorder="1" applyAlignment="1">
      <alignment horizontal="center"/>
      <protection/>
    </xf>
    <xf numFmtId="0" fontId="71" fillId="0" borderId="0" xfId="0" applyFont="1" applyBorder="1" applyAlignment="1">
      <alignment horizontal="center"/>
    </xf>
    <xf numFmtId="0" fontId="71" fillId="0" borderId="0" xfId="0" applyFont="1" applyBorder="1" applyAlignment="1">
      <alignment/>
    </xf>
    <xf numFmtId="0" fontId="73" fillId="0" borderId="0" xfId="0" applyFont="1" applyBorder="1" applyAlignment="1">
      <alignment horizontal="center"/>
    </xf>
    <xf numFmtId="0" fontId="73" fillId="0" borderId="0" xfId="0" applyFont="1" applyFill="1" applyBorder="1" applyAlignment="1">
      <alignment horizontal="center"/>
    </xf>
    <xf numFmtId="0" fontId="40" fillId="0" borderId="0" xfId="87" applyFont="1" applyBorder="1">
      <alignment/>
      <protection/>
    </xf>
    <xf numFmtId="0" fontId="36" fillId="0" borderId="0" xfId="87" applyFont="1" applyBorder="1" applyAlignment="1">
      <alignment horizontal="center"/>
      <protection/>
    </xf>
    <xf numFmtId="49" fontId="40" fillId="57" borderId="0" xfId="87" applyNumberFormat="1" applyFont="1" applyFill="1" applyBorder="1" applyAlignment="1">
      <alignment horizontal="center"/>
      <protection/>
    </xf>
    <xf numFmtId="0" fontId="36" fillId="57" borderId="0" xfId="87" applyFont="1" applyFill="1" applyBorder="1" applyAlignment="1">
      <alignment horizontal="center"/>
      <protection/>
    </xf>
    <xf numFmtId="49" fontId="40" fillId="0" borderId="0" xfId="87" applyNumberFormat="1" applyFont="1" applyBorder="1" applyAlignment="1">
      <alignment horizontal="center"/>
      <protection/>
    </xf>
    <xf numFmtId="0" fontId="35" fillId="55" borderId="0" xfId="0" applyFont="1" applyFill="1" applyBorder="1" applyAlignment="1">
      <alignment/>
    </xf>
    <xf numFmtId="0" fontId="36" fillId="55" borderId="0" xfId="0" applyFont="1" applyFill="1" applyBorder="1" applyAlignment="1">
      <alignment horizontal="center"/>
    </xf>
    <xf numFmtId="2" fontId="35" fillId="55" borderId="0" xfId="0" applyNumberFormat="1" applyFont="1" applyFill="1" applyBorder="1" applyAlignment="1">
      <alignment horizontal="center"/>
    </xf>
    <xf numFmtId="0" fontId="0" fillId="56" borderId="0" xfId="0" applyFill="1" applyAlignment="1">
      <alignment/>
    </xf>
    <xf numFmtId="0" fontId="0" fillId="56" borderId="0" xfId="0" applyFill="1" applyAlignment="1">
      <alignment horizontal="left"/>
    </xf>
    <xf numFmtId="1" fontId="34" fillId="0" borderId="26" xfId="0" applyNumberFormat="1" applyFont="1" applyFill="1" applyBorder="1" applyAlignment="1">
      <alignment horizontal="center" vertical="center" wrapText="1"/>
    </xf>
    <xf numFmtId="0" fontId="70" fillId="0" borderId="0" xfId="0" applyFont="1" applyAlignment="1">
      <alignment/>
    </xf>
    <xf numFmtId="0" fontId="74" fillId="0" borderId="0" xfId="0" applyFont="1" applyAlignment="1">
      <alignment horizontal="center" vertical="distributed"/>
    </xf>
    <xf numFmtId="0" fontId="71" fillId="0" borderId="0" xfId="0" applyFont="1" applyAlignment="1">
      <alignment/>
    </xf>
    <xf numFmtId="0" fontId="71" fillId="0" borderId="0" xfId="0" applyFont="1" applyAlignment="1">
      <alignment horizontal="center"/>
    </xf>
    <xf numFmtId="0" fontId="75" fillId="0" borderId="0" xfId="0" applyFont="1" applyAlignment="1">
      <alignment/>
    </xf>
    <xf numFmtId="14" fontId="71" fillId="0" borderId="0" xfId="0" applyNumberFormat="1" applyFont="1" applyAlignment="1">
      <alignment horizontal="left"/>
    </xf>
    <xf numFmtId="0" fontId="74" fillId="0" borderId="0" xfId="0" applyFont="1" applyAlignment="1">
      <alignment horizontal="center" vertical="distributed"/>
    </xf>
    <xf numFmtId="0" fontId="76" fillId="0" borderId="0" xfId="0" applyFont="1" applyAlignment="1">
      <alignment horizontal="center" vertical="distributed"/>
    </xf>
    <xf numFmtId="0" fontId="74" fillId="0" borderId="0" xfId="0" applyFont="1" applyAlignment="1">
      <alignment horizontal="center" vertical="distributed"/>
    </xf>
    <xf numFmtId="0" fontId="32" fillId="0" borderId="48" xfId="87" applyFont="1" applyBorder="1" applyAlignment="1">
      <alignment horizontal="center"/>
      <protection/>
    </xf>
    <xf numFmtId="0" fontId="47" fillId="0" borderId="26" xfId="87" applyFont="1" applyFill="1" applyBorder="1" applyAlignment="1">
      <alignment horizontal="center" vertical="center"/>
      <protection/>
    </xf>
    <xf numFmtId="0" fontId="47" fillId="0" borderId="26" xfId="0" applyFont="1" applyFill="1" applyBorder="1" applyAlignment="1">
      <alignment vertical="center" wrapText="1"/>
    </xf>
    <xf numFmtId="0" fontId="0" fillId="0" borderId="26" xfId="0" applyFill="1" applyBorder="1" applyAlignment="1">
      <alignment horizontal="center"/>
    </xf>
    <xf numFmtId="0" fontId="0" fillId="0" borderId="26" xfId="0" applyFill="1" applyBorder="1" applyAlignment="1">
      <alignment/>
    </xf>
    <xf numFmtId="0" fontId="0" fillId="0" borderId="26" xfId="0" applyFont="1" applyFill="1" applyBorder="1" applyAlignment="1">
      <alignment horizontal="center"/>
    </xf>
    <xf numFmtId="0" fontId="47" fillId="0" borderId="28" xfId="87" applyFont="1" applyFill="1" applyBorder="1" applyAlignment="1">
      <alignment horizontal="center"/>
      <protection/>
    </xf>
    <xf numFmtId="0" fontId="47" fillId="0" borderId="28" xfId="87" applyFont="1" applyFill="1" applyBorder="1">
      <alignment/>
      <protection/>
    </xf>
    <xf numFmtId="0" fontId="47" fillId="0" borderId="26" xfId="87" applyFont="1" applyFill="1" applyBorder="1" applyAlignment="1">
      <alignment horizontal="center"/>
      <protection/>
    </xf>
    <xf numFmtId="173" fontId="47" fillId="0" borderId="26" xfId="87" applyNumberFormat="1" applyFont="1" applyFill="1" applyBorder="1" applyAlignment="1">
      <alignment horizontal="center"/>
      <protection/>
    </xf>
    <xf numFmtId="0" fontId="0" fillId="0" borderId="26" xfId="0" applyFont="1" applyFill="1" applyBorder="1" applyAlignment="1">
      <alignment horizontal="center"/>
    </xf>
    <xf numFmtId="173" fontId="47" fillId="0" borderId="49" xfId="87" applyNumberFormat="1" applyFont="1" applyFill="1" applyBorder="1" applyAlignment="1">
      <alignment horizontal="center"/>
      <protection/>
    </xf>
    <xf numFmtId="0" fontId="0" fillId="0" borderId="49" xfId="0" applyFont="1" applyFill="1" applyBorder="1" applyAlignment="1">
      <alignment horizontal="center"/>
    </xf>
    <xf numFmtId="0" fontId="39" fillId="0" borderId="0" xfId="0" applyFont="1" applyAlignment="1">
      <alignment horizontal="center" wrapText="1"/>
    </xf>
    <xf numFmtId="0" fontId="40" fillId="0" borderId="0" xfId="0" applyFont="1" applyAlignment="1">
      <alignment horizontal="center"/>
    </xf>
    <xf numFmtId="0" fontId="48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14" fontId="39" fillId="0" borderId="0" xfId="0" applyNumberFormat="1" applyFont="1" applyAlignment="1">
      <alignment horizontal="center"/>
    </xf>
    <xf numFmtId="0" fontId="22" fillId="0" borderId="0" xfId="0" applyFont="1" applyAlignment="1">
      <alignment horizontal="center"/>
    </xf>
    <xf numFmtId="0" fontId="70" fillId="0" borderId="0" xfId="0" applyFont="1" applyAlignment="1">
      <alignment horizontal="center"/>
    </xf>
    <xf numFmtId="2" fontId="34" fillId="0" borderId="26" xfId="0" applyNumberFormat="1" applyFont="1" applyFill="1" applyBorder="1" applyAlignment="1">
      <alignment horizontal="center" wrapText="1"/>
    </xf>
    <xf numFmtId="2" fontId="34" fillId="0" borderId="49" xfId="0" applyNumberFormat="1" applyFont="1" applyFill="1" applyBorder="1" applyAlignment="1">
      <alignment horizontal="center" wrapText="1"/>
    </xf>
    <xf numFmtId="172" fontId="34" fillId="0" borderId="26" xfId="0" applyNumberFormat="1" applyFont="1" applyFill="1" applyBorder="1" applyAlignment="1">
      <alignment horizontal="center" wrapText="1"/>
    </xf>
    <xf numFmtId="2" fontId="34" fillId="0" borderId="26" xfId="0" applyNumberFormat="1" applyFont="1" applyFill="1" applyBorder="1" applyAlignment="1">
      <alignment horizontal="center" vertical="center" wrapText="1"/>
    </xf>
    <xf numFmtId="2" fontId="26" fillId="55" borderId="23" xfId="0" applyNumberFormat="1" applyFont="1" applyFill="1" applyBorder="1" applyAlignment="1">
      <alignment horizontal="right"/>
    </xf>
    <xf numFmtId="2" fontId="26" fillId="55" borderId="26" xfId="0" applyNumberFormat="1" applyFont="1" applyFill="1" applyBorder="1" applyAlignment="1">
      <alignment horizontal="right"/>
    </xf>
    <xf numFmtId="2" fontId="26" fillId="55" borderId="23" xfId="0" applyNumberFormat="1" applyFont="1" applyFill="1" applyBorder="1" applyAlignment="1">
      <alignment horizontal="center"/>
    </xf>
    <xf numFmtId="2" fontId="35" fillId="55" borderId="48" xfId="0" applyNumberFormat="1" applyFont="1" applyFill="1" applyBorder="1" applyAlignment="1">
      <alignment horizontal="center"/>
    </xf>
    <xf numFmtId="0" fontId="32" fillId="0" borderId="50" xfId="87" applyFont="1" applyBorder="1" applyAlignment="1">
      <alignment horizontal="center"/>
      <protection/>
    </xf>
    <xf numFmtId="2" fontId="35" fillId="55" borderId="26" xfId="0" applyNumberFormat="1" applyFont="1" applyFill="1" applyBorder="1" applyAlignment="1">
      <alignment horizontal="center"/>
    </xf>
    <xf numFmtId="0" fontId="47" fillId="56" borderId="26" xfId="87" applyFont="1" applyFill="1" applyBorder="1" applyAlignment="1">
      <alignment horizontal="center" vertical="center"/>
      <protection/>
    </xf>
    <xf numFmtId="0" fontId="47" fillId="57" borderId="26" xfId="87" applyFont="1" applyFill="1" applyBorder="1" applyAlignment="1">
      <alignment horizontal="center"/>
      <protection/>
    </xf>
    <xf numFmtId="0" fontId="0" fillId="0" borderId="51" xfId="0" applyFill="1" applyBorder="1" applyAlignment="1">
      <alignment horizontal="center"/>
    </xf>
    <xf numFmtId="0" fontId="27" fillId="0" borderId="28" xfId="0" applyNumberFormat="1" applyFont="1" applyFill="1" applyBorder="1" applyAlignment="1" applyProtection="1">
      <alignment horizontal="left" vertical="center" wrapText="1"/>
      <protection/>
    </xf>
    <xf numFmtId="2" fontId="1" fillId="0" borderId="26" xfId="0" applyNumberFormat="1" applyFont="1" applyFill="1" applyBorder="1" applyAlignment="1" applyProtection="1">
      <alignment horizontal="center" vertical="center" wrapText="1"/>
      <protection/>
    </xf>
    <xf numFmtId="2" fontId="47" fillId="0" borderId="26" xfId="0" applyNumberFormat="1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/>
    </xf>
    <xf numFmtId="2" fontId="47" fillId="0" borderId="49" xfId="0" applyNumberFormat="1" applyFont="1" applyFill="1" applyBorder="1" applyAlignment="1">
      <alignment horizontal="center" vertical="center" wrapText="1"/>
    </xf>
    <xf numFmtId="0" fontId="49" fillId="0" borderId="26" xfId="0" applyFont="1" applyFill="1" applyBorder="1" applyAlignment="1">
      <alignment horizontal="left" vertical="center" wrapText="1"/>
    </xf>
    <xf numFmtId="2" fontId="47" fillId="0" borderId="26" xfId="0" applyNumberFormat="1" applyFont="1" applyFill="1" applyBorder="1" applyAlignment="1">
      <alignment horizontal="center" wrapText="1"/>
    </xf>
    <xf numFmtId="2" fontId="47" fillId="0" borderId="49" xfId="0" applyNumberFormat="1" applyFont="1" applyFill="1" applyBorder="1" applyAlignment="1">
      <alignment horizontal="center" wrapText="1"/>
    </xf>
    <xf numFmtId="0" fontId="47" fillId="0" borderId="26" xfId="87" applyFont="1" applyFill="1" applyBorder="1">
      <alignment/>
      <protection/>
    </xf>
    <xf numFmtId="0" fontId="0" fillId="0" borderId="26" xfId="0" applyFill="1" applyBorder="1" applyAlignment="1">
      <alignment horizontal="center" vertical="center"/>
    </xf>
    <xf numFmtId="0" fontId="47" fillId="56" borderId="26" xfId="0" applyFont="1" applyFill="1" applyBorder="1" applyAlignment="1">
      <alignment horizontal="center" wrapText="1"/>
    </xf>
    <xf numFmtId="0" fontId="28" fillId="0" borderId="23" xfId="0" applyFont="1" applyBorder="1" applyAlignment="1">
      <alignment horizontal="center"/>
    </xf>
    <xf numFmtId="0" fontId="47" fillId="0" borderId="26" xfId="0" applyNumberFormat="1" applyFont="1" applyBorder="1" applyAlignment="1">
      <alignment horizontal="center"/>
    </xf>
    <xf numFmtId="0" fontId="47" fillId="0" borderId="44" xfId="0" applyNumberFormat="1" applyFont="1" applyBorder="1" applyAlignment="1">
      <alignment horizontal="center"/>
    </xf>
    <xf numFmtId="0" fontId="49" fillId="0" borderId="48" xfId="0" applyFont="1" applyBorder="1" applyAlignment="1">
      <alignment wrapText="1"/>
    </xf>
    <xf numFmtId="0" fontId="47" fillId="0" borderId="26" xfId="0" applyFont="1" applyFill="1" applyBorder="1" applyAlignment="1">
      <alignment horizontal="center"/>
    </xf>
    <xf numFmtId="0" fontId="47" fillId="0" borderId="26" xfId="87" applyFont="1" applyFill="1" applyBorder="1" applyAlignment="1">
      <alignment horizontal="center" vertical="distributed"/>
      <protection/>
    </xf>
    <xf numFmtId="0" fontId="47" fillId="0" borderId="26" xfId="87" applyFont="1" applyFill="1" applyBorder="1" applyAlignment="1">
      <alignment horizontal="left" vertical="distributed"/>
      <protection/>
    </xf>
    <xf numFmtId="0" fontId="0" fillId="0" borderId="26" xfId="0" applyFont="1" applyBorder="1" applyAlignment="1">
      <alignment horizontal="center"/>
    </xf>
    <xf numFmtId="0" fontId="47" fillId="0" borderId="52" xfId="0" applyFont="1" applyFill="1" applyBorder="1" applyAlignment="1">
      <alignment horizontal="center" vertical="center" wrapText="1"/>
    </xf>
    <xf numFmtId="173" fontId="47" fillId="0" borderId="52" xfId="0" applyNumberFormat="1" applyFont="1" applyFill="1" applyBorder="1" applyAlignment="1">
      <alignment horizontal="center" vertical="center" wrapText="1"/>
    </xf>
    <xf numFmtId="0" fontId="50" fillId="0" borderId="26" xfId="87" applyNumberFormat="1" applyFont="1" applyFill="1" applyBorder="1" applyAlignment="1">
      <alignment horizontal="center"/>
      <protection/>
    </xf>
    <xf numFmtId="0" fontId="47" fillId="0" borderId="26" xfId="0" applyFont="1" applyFill="1" applyBorder="1" applyAlignment="1">
      <alignment horizontal="center" vertical="center" wrapText="1"/>
    </xf>
    <xf numFmtId="173" fontId="47" fillId="0" borderId="26" xfId="0" applyNumberFormat="1" applyFont="1" applyFill="1" applyBorder="1" applyAlignment="1">
      <alignment horizontal="center" vertical="center" wrapText="1"/>
    </xf>
    <xf numFmtId="173" fontId="47" fillId="0" borderId="26" xfId="0" applyNumberFormat="1" applyFont="1" applyFill="1" applyBorder="1" applyAlignment="1">
      <alignment vertical="center" wrapText="1"/>
    </xf>
    <xf numFmtId="173" fontId="47" fillId="0" borderId="49" xfId="0" applyNumberFormat="1" applyFont="1" applyFill="1" applyBorder="1" applyAlignment="1">
      <alignment horizontal="center" vertical="center" wrapText="1"/>
    </xf>
    <xf numFmtId="174" fontId="50" fillId="0" borderId="26" xfId="87" applyNumberFormat="1" applyFont="1" applyFill="1" applyBorder="1" applyAlignment="1">
      <alignment horizontal="center"/>
      <protection/>
    </xf>
    <xf numFmtId="174" fontId="50" fillId="0" borderId="49" xfId="87" applyNumberFormat="1" applyFont="1" applyFill="1" applyBorder="1" applyAlignment="1">
      <alignment horizontal="center"/>
      <protection/>
    </xf>
    <xf numFmtId="0" fontId="49" fillId="0" borderId="26" xfId="0" applyFont="1" applyFill="1" applyBorder="1" applyAlignment="1">
      <alignment/>
    </xf>
    <xf numFmtId="0" fontId="47" fillId="0" borderId="26" xfId="87" applyFont="1" applyFill="1" applyBorder="1" applyAlignment="1">
      <alignment wrapText="1"/>
      <protection/>
    </xf>
    <xf numFmtId="0" fontId="47" fillId="0" borderId="48" xfId="87" applyFont="1" applyFill="1" applyBorder="1" applyAlignment="1">
      <alignment horizontal="center"/>
      <protection/>
    </xf>
    <xf numFmtId="0" fontId="1" fillId="0" borderId="26" xfId="0" applyNumberFormat="1" applyFont="1" applyFill="1" applyBorder="1" applyAlignment="1" applyProtection="1">
      <alignment horizontal="center" vertical="center" wrapText="1"/>
      <protection/>
    </xf>
    <xf numFmtId="0" fontId="70" fillId="0" borderId="26" xfId="0" applyFont="1" applyFill="1" applyBorder="1" applyAlignment="1">
      <alignment/>
    </xf>
    <xf numFmtId="1" fontId="70" fillId="0" borderId="26" xfId="0" applyNumberFormat="1" applyFont="1" applyFill="1" applyBorder="1" applyAlignment="1">
      <alignment horizontal="center"/>
    </xf>
    <xf numFmtId="0" fontId="70" fillId="0" borderId="26" xfId="0" applyFont="1" applyFill="1" applyBorder="1" applyAlignment="1">
      <alignment horizontal="center"/>
    </xf>
    <xf numFmtId="0" fontId="70" fillId="0" borderId="49" xfId="0" applyFont="1" applyFill="1" applyBorder="1" applyAlignment="1">
      <alignment horizontal="center"/>
    </xf>
    <xf numFmtId="2" fontId="35" fillId="55" borderId="21" xfId="0" applyNumberFormat="1" applyFont="1" applyFill="1" applyBorder="1" applyAlignment="1">
      <alignment horizontal="center"/>
    </xf>
    <xf numFmtId="2" fontId="34" fillId="0" borderId="49" xfId="0" applyNumberFormat="1" applyFont="1" applyFill="1" applyBorder="1" applyAlignment="1">
      <alignment horizontal="center" vertical="center" wrapText="1"/>
    </xf>
    <xf numFmtId="0" fontId="47" fillId="0" borderId="52" xfId="87" applyFont="1" applyFill="1" applyBorder="1" applyAlignment="1">
      <alignment horizontal="center"/>
      <protection/>
    </xf>
    <xf numFmtId="0" fontId="47" fillId="0" borderId="52" xfId="0" applyFont="1" applyFill="1" applyBorder="1" applyAlignment="1">
      <alignment vertical="center" wrapText="1"/>
    </xf>
    <xf numFmtId="173" fontId="47" fillId="0" borderId="53" xfId="0" applyNumberFormat="1" applyFont="1" applyFill="1" applyBorder="1" applyAlignment="1">
      <alignment horizontal="center" vertical="center" wrapText="1"/>
    </xf>
    <xf numFmtId="173" fontId="50" fillId="0" borderId="26" xfId="87" applyNumberFormat="1" applyFont="1" applyFill="1" applyBorder="1" applyAlignment="1">
      <alignment horizontal="center"/>
      <protection/>
    </xf>
    <xf numFmtId="0" fontId="34" fillId="0" borderId="26" xfId="0" applyNumberFormat="1" applyFont="1" applyFill="1" applyBorder="1" applyAlignment="1">
      <alignment horizontal="center" wrapText="1"/>
    </xf>
    <xf numFmtId="1" fontId="32" fillId="0" borderId="47" xfId="87" applyNumberFormat="1" applyFont="1" applyBorder="1" applyAlignment="1">
      <alignment horizontal="center"/>
      <protection/>
    </xf>
    <xf numFmtId="172" fontId="33" fillId="0" borderId="26" xfId="87" applyNumberFormat="1" applyFont="1" applyBorder="1" applyAlignment="1">
      <alignment horizontal="center"/>
      <protection/>
    </xf>
    <xf numFmtId="2" fontId="33" fillId="0" borderId="26" xfId="87" applyNumberFormat="1" applyFont="1" applyBorder="1" applyAlignment="1">
      <alignment horizontal="center"/>
      <protection/>
    </xf>
    <xf numFmtId="0" fontId="74" fillId="0" borderId="0" xfId="0" applyFont="1" applyAlignment="1">
      <alignment horizontal="center" vertical="distributed"/>
    </xf>
    <xf numFmtId="0" fontId="47" fillId="56" borderId="28" xfId="87" applyFont="1" applyFill="1" applyBorder="1" applyAlignment="1">
      <alignment horizontal="center"/>
      <protection/>
    </xf>
    <xf numFmtId="0" fontId="47" fillId="56" borderId="28" xfId="87" applyFont="1" applyFill="1" applyBorder="1">
      <alignment/>
      <protection/>
    </xf>
    <xf numFmtId="0" fontId="47" fillId="56" borderId="26" xfId="87" applyFont="1" applyFill="1" applyBorder="1" applyAlignment="1">
      <alignment horizontal="center"/>
      <protection/>
    </xf>
    <xf numFmtId="173" fontId="47" fillId="56" borderId="26" xfId="87" applyNumberFormat="1" applyFont="1" applyFill="1" applyBorder="1" applyAlignment="1">
      <alignment horizontal="center"/>
      <protection/>
    </xf>
    <xf numFmtId="173" fontId="47" fillId="56" borderId="49" xfId="87" applyNumberFormat="1" applyFont="1" applyFill="1" applyBorder="1" applyAlignment="1">
      <alignment horizontal="center"/>
      <protection/>
    </xf>
    <xf numFmtId="0" fontId="77" fillId="0" borderId="0" xfId="0" applyFont="1" applyAlignment="1">
      <alignment/>
    </xf>
    <xf numFmtId="0" fontId="47" fillId="0" borderId="0" xfId="87" applyFont="1" applyFill="1" applyBorder="1" applyAlignment="1">
      <alignment horizontal="center"/>
      <protection/>
    </xf>
    <xf numFmtId="0" fontId="47" fillId="0" borderId="0" xfId="87" applyFont="1" applyFill="1" applyBorder="1">
      <alignment/>
      <protection/>
    </xf>
    <xf numFmtId="173" fontId="47" fillId="0" borderId="0" xfId="87" applyNumberFormat="1" applyFont="1" applyFill="1" applyBorder="1" applyAlignment="1">
      <alignment horizontal="center"/>
      <protection/>
    </xf>
    <xf numFmtId="0" fontId="71" fillId="0" borderId="0" xfId="0" applyFont="1" applyAlignment="1">
      <alignment horizontal="center"/>
    </xf>
    <xf numFmtId="0" fontId="39" fillId="0" borderId="0" xfId="0" applyFont="1" applyAlignment="1">
      <alignment horizontal="center" wrapText="1"/>
    </xf>
    <xf numFmtId="0" fontId="74" fillId="0" borderId="0" xfId="0" applyFont="1" applyAlignment="1">
      <alignment horizontal="center" vertical="distributed"/>
    </xf>
    <xf numFmtId="0" fontId="76" fillId="0" borderId="0" xfId="0" applyFont="1" applyAlignment="1">
      <alignment horizontal="center" vertical="distributed"/>
    </xf>
    <xf numFmtId="0" fontId="32" fillId="0" borderId="48" xfId="87" applyFont="1" applyBorder="1" applyAlignment="1">
      <alignment horizontal="center"/>
      <protection/>
    </xf>
    <xf numFmtId="0" fontId="70" fillId="0" borderId="0" xfId="0" applyFont="1" applyAlignment="1">
      <alignment/>
    </xf>
    <xf numFmtId="0" fontId="47" fillId="57" borderId="0" xfId="87" applyFont="1" applyFill="1" applyBorder="1" applyAlignment="1">
      <alignment horizontal="center"/>
      <protection/>
    </xf>
    <xf numFmtId="0" fontId="49" fillId="57" borderId="0" xfId="87" applyFont="1" applyFill="1" applyBorder="1">
      <alignment/>
      <protection/>
    </xf>
    <xf numFmtId="0" fontId="47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32" fillId="0" borderId="48" xfId="87" applyFont="1" applyBorder="1" applyAlignment="1">
      <alignment horizontal="center"/>
      <protection/>
    </xf>
    <xf numFmtId="0" fontId="32" fillId="0" borderId="54" xfId="87" applyFont="1" applyBorder="1" applyAlignment="1">
      <alignment horizontal="center"/>
      <protection/>
    </xf>
    <xf numFmtId="173" fontId="47" fillId="0" borderId="49" xfId="0" applyNumberFormat="1" applyFont="1" applyFill="1" applyBorder="1" applyAlignment="1">
      <alignment vertical="center" wrapText="1"/>
    </xf>
    <xf numFmtId="0" fontId="47" fillId="56" borderId="51" xfId="87" applyFont="1" applyFill="1" applyBorder="1">
      <alignment/>
      <protection/>
    </xf>
    <xf numFmtId="0" fontId="0" fillId="0" borderId="49" xfId="0" applyFill="1" applyBorder="1" applyAlignment="1">
      <alignment/>
    </xf>
    <xf numFmtId="0" fontId="47" fillId="0" borderId="51" xfId="87" applyFont="1" applyFill="1" applyBorder="1">
      <alignment/>
      <protection/>
    </xf>
    <xf numFmtId="0" fontId="34" fillId="0" borderId="49" xfId="0" applyFont="1" applyFill="1" applyBorder="1" applyAlignment="1">
      <alignment vertical="center" wrapText="1"/>
    </xf>
    <xf numFmtId="0" fontId="35" fillId="55" borderId="48" xfId="0" applyFont="1" applyFill="1" applyBorder="1" applyAlignment="1">
      <alignment/>
    </xf>
    <xf numFmtId="173" fontId="47" fillId="0" borderId="47" xfId="0" applyNumberFormat="1" applyFont="1" applyFill="1" applyBorder="1" applyAlignment="1">
      <alignment horizontal="center" vertical="center" wrapText="1"/>
    </xf>
    <xf numFmtId="173" fontId="47" fillId="56" borderId="47" xfId="87" applyNumberFormat="1" applyFont="1" applyFill="1" applyBorder="1" applyAlignment="1">
      <alignment horizontal="center"/>
      <protection/>
    </xf>
    <xf numFmtId="0" fontId="0" fillId="0" borderId="47" xfId="0" applyFont="1" applyFill="1" applyBorder="1" applyAlignment="1">
      <alignment horizontal="center"/>
    </xf>
    <xf numFmtId="173" fontId="47" fillId="0" borderId="47" xfId="87" applyNumberFormat="1" applyFont="1" applyFill="1" applyBorder="1" applyAlignment="1">
      <alignment horizontal="center"/>
      <protection/>
    </xf>
    <xf numFmtId="2" fontId="34" fillId="0" borderId="47" xfId="0" applyNumberFormat="1" applyFont="1" applyFill="1" applyBorder="1" applyAlignment="1">
      <alignment horizontal="center" wrapText="1"/>
    </xf>
    <xf numFmtId="2" fontId="26" fillId="55" borderId="55" xfId="0" applyNumberFormat="1" applyFont="1" applyFill="1" applyBorder="1" applyAlignment="1">
      <alignment horizontal="right"/>
    </xf>
    <xf numFmtId="0" fontId="78" fillId="0" borderId="26" xfId="87" applyFont="1" applyFill="1" applyBorder="1" applyAlignment="1">
      <alignment horizontal="center"/>
      <protection/>
    </xf>
    <xf numFmtId="0" fontId="32" fillId="0" borderId="56" xfId="87" applyFont="1" applyBorder="1" applyAlignment="1">
      <alignment horizontal="center"/>
      <protection/>
    </xf>
    <xf numFmtId="0" fontId="32" fillId="0" borderId="57" xfId="87" applyFont="1" applyBorder="1" applyAlignment="1">
      <alignment horizontal="center"/>
      <protection/>
    </xf>
    <xf numFmtId="0" fontId="32" fillId="0" borderId="46" xfId="87" applyFont="1" applyBorder="1">
      <alignment/>
      <protection/>
    </xf>
    <xf numFmtId="0" fontId="32" fillId="0" borderId="58" xfId="87" applyFont="1" applyBorder="1" applyAlignment="1">
      <alignment horizontal="center"/>
      <protection/>
    </xf>
    <xf numFmtId="0" fontId="32" fillId="0" borderId="53" xfId="87" applyFont="1" applyBorder="1" applyAlignment="1">
      <alignment horizontal="center"/>
      <protection/>
    </xf>
    <xf numFmtId="0" fontId="47" fillId="0" borderId="52" xfId="87" applyFont="1" applyFill="1" applyBorder="1" applyAlignment="1">
      <alignment wrapText="1"/>
      <protection/>
    </xf>
    <xf numFmtId="0" fontId="47" fillId="0" borderId="30" xfId="87" applyFont="1" applyFill="1" applyBorder="1" applyAlignment="1">
      <alignment horizontal="center"/>
      <protection/>
    </xf>
    <xf numFmtId="0" fontId="33" fillId="0" borderId="26" xfId="87" applyFont="1" applyBorder="1">
      <alignment/>
      <protection/>
    </xf>
    <xf numFmtId="172" fontId="33" fillId="0" borderId="49" xfId="87" applyNumberFormat="1" applyFont="1" applyBorder="1" applyAlignment="1">
      <alignment horizontal="center"/>
      <protection/>
    </xf>
    <xf numFmtId="0" fontId="34" fillId="0" borderId="0" xfId="87" applyFont="1" applyAlignment="1">
      <alignment horizontal="center"/>
      <protection/>
    </xf>
    <xf numFmtId="0" fontId="32" fillId="0" borderId="0" xfId="0" applyFont="1" applyAlignment="1">
      <alignment wrapText="1"/>
    </xf>
    <xf numFmtId="0" fontId="72" fillId="0" borderId="0" xfId="0" applyFont="1" applyAlignment="1">
      <alignment wrapText="1"/>
    </xf>
    <xf numFmtId="0" fontId="74" fillId="0" borderId="0" xfId="0" applyFont="1" applyAlignment="1">
      <alignment horizontal="center" vertical="distributed"/>
    </xf>
    <xf numFmtId="0" fontId="32" fillId="0" borderId="59" xfId="87" applyFont="1" applyBorder="1" applyAlignment="1">
      <alignment horizontal="center"/>
      <protection/>
    </xf>
    <xf numFmtId="0" fontId="32" fillId="0" borderId="60" xfId="87" applyFont="1" applyBorder="1" applyAlignment="1">
      <alignment horizontal="center"/>
      <protection/>
    </xf>
    <xf numFmtId="0" fontId="32" fillId="0" borderId="61" xfId="87" applyFont="1" applyBorder="1" applyAlignment="1">
      <alignment horizontal="center"/>
      <protection/>
    </xf>
    <xf numFmtId="0" fontId="32" fillId="0" borderId="0" xfId="0" applyFont="1" applyAlignment="1">
      <alignment/>
    </xf>
    <xf numFmtId="0" fontId="72" fillId="0" borderId="0" xfId="0" applyFont="1" applyAlignment="1">
      <alignment/>
    </xf>
    <xf numFmtId="0" fontId="74" fillId="0" borderId="28" xfId="0" applyFont="1" applyBorder="1" applyAlignment="1">
      <alignment horizontal="center"/>
    </xf>
    <xf numFmtId="0" fontId="71" fillId="0" borderId="52" xfId="0" applyFont="1" applyBorder="1" applyAlignment="1">
      <alignment horizontal="center"/>
    </xf>
    <xf numFmtId="0" fontId="25" fillId="0" borderId="0" xfId="0" applyFont="1" applyAlignment="1">
      <alignment horizontal="left" wrapText="1"/>
    </xf>
    <xf numFmtId="0" fontId="76" fillId="0" borderId="0" xfId="0" applyFont="1" applyAlignment="1">
      <alignment horizontal="center" vertical="distributed"/>
    </xf>
    <xf numFmtId="0" fontId="32" fillId="0" borderId="48" xfId="87" applyFont="1" applyBorder="1" applyAlignment="1">
      <alignment horizontal="center"/>
      <protection/>
    </xf>
    <xf numFmtId="0" fontId="32" fillId="0" borderId="54" xfId="87" applyFont="1" applyBorder="1" applyAlignment="1">
      <alignment horizontal="center"/>
      <protection/>
    </xf>
    <xf numFmtId="0" fontId="32" fillId="0" borderId="55" xfId="87" applyFont="1" applyBorder="1" applyAlignment="1">
      <alignment horizontal="center"/>
      <protection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76" fillId="0" borderId="0" xfId="0" applyFont="1" applyAlignment="1">
      <alignment horizontal="center"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70" fillId="0" borderId="0" xfId="0" applyFont="1" applyAlignment="1">
      <alignment/>
    </xf>
    <xf numFmtId="0" fontId="40" fillId="0" borderId="0" xfId="0" applyFont="1" applyAlignment="1">
      <alignment horizontal="left" wrapText="1"/>
    </xf>
    <xf numFmtId="0" fontId="71" fillId="0" borderId="0" xfId="0" applyFont="1" applyAlignment="1">
      <alignment horizontal="left"/>
    </xf>
  </cellXfs>
  <cellStyles count="90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Currency" xfId="69"/>
    <cellStyle name="Currency [0]" xfId="70"/>
    <cellStyle name="Заголовок 1" xfId="71"/>
    <cellStyle name="Заголовок 1 2" xfId="72"/>
    <cellStyle name="Заголовок 2" xfId="73"/>
    <cellStyle name="Заголовок 2 2" xfId="74"/>
    <cellStyle name="Заголовок 3" xfId="75"/>
    <cellStyle name="Заголовок 3 2" xfId="76"/>
    <cellStyle name="Заголовок 4" xfId="77"/>
    <cellStyle name="Заголовок 4 2" xfId="78"/>
    <cellStyle name="Итог" xfId="79"/>
    <cellStyle name="Итог 2" xfId="80"/>
    <cellStyle name="Контрольная ячейка" xfId="81"/>
    <cellStyle name="Контрольная ячейка 2" xfId="82"/>
    <cellStyle name="Название" xfId="83"/>
    <cellStyle name="Название 2" xfId="84"/>
    <cellStyle name="Нейтральный" xfId="85"/>
    <cellStyle name="Нейтральный 2" xfId="86"/>
    <cellStyle name="Обычный 2" xfId="87"/>
    <cellStyle name="Обычный 3" xfId="88"/>
    <cellStyle name="Плохой" xfId="89"/>
    <cellStyle name="Плохой 2" xfId="90"/>
    <cellStyle name="Пояснение" xfId="91"/>
    <cellStyle name="Пояснение 2" xfId="92"/>
    <cellStyle name="Примечание" xfId="93"/>
    <cellStyle name="Примечание 2" xfId="94"/>
    <cellStyle name="Percent" xfId="95"/>
    <cellStyle name="Связанная ячейка" xfId="96"/>
    <cellStyle name="Связанная ячейка 2" xfId="97"/>
    <cellStyle name="Текст предупреждения" xfId="98"/>
    <cellStyle name="Текст предупреждения 2" xfId="99"/>
    <cellStyle name="Comma" xfId="100"/>
    <cellStyle name="Comma [0]" xfId="101"/>
    <cellStyle name="Хороший" xfId="102"/>
    <cellStyle name="Хороший 2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Q201"/>
  <sheetViews>
    <sheetView showGridLines="0" view="pageBreakPreview" zoomScaleSheetLayoutView="100" workbookViewId="0" topLeftCell="A93">
      <selection activeCell="C135" sqref="C135"/>
    </sheetView>
  </sheetViews>
  <sheetFormatPr defaultColWidth="9.140625" defaultRowHeight="15"/>
  <cols>
    <col min="1" max="1" width="27.421875" style="0" customWidth="1"/>
    <col min="2" max="2" width="45.7109375" style="0" customWidth="1"/>
    <col min="3" max="3" width="15.7109375" style="4" customWidth="1"/>
    <col min="4" max="4" width="15.57421875" style="4" customWidth="1"/>
    <col min="5" max="5" width="13.140625" style="4" customWidth="1"/>
    <col min="6" max="6" width="15.8515625" style="4" customWidth="1"/>
    <col min="7" max="7" width="18.140625" style="4" customWidth="1"/>
  </cols>
  <sheetData>
    <row r="4" spans="1:6" ht="15">
      <c r="A4" s="98" t="s">
        <v>42</v>
      </c>
      <c r="B4" s="98"/>
      <c r="C4" s="99"/>
      <c r="D4" s="253" t="s">
        <v>43</v>
      </c>
      <c r="E4" s="253"/>
      <c r="F4" s="99"/>
    </row>
    <row r="5" spans="1:7" ht="19.5" customHeight="1">
      <c r="A5" s="100" t="s">
        <v>110</v>
      </c>
      <c r="B5" s="100"/>
      <c r="C5" s="100"/>
      <c r="D5" s="252" t="s">
        <v>111</v>
      </c>
      <c r="E5" s="252"/>
      <c r="F5" s="252"/>
      <c r="G5" s="118"/>
    </row>
    <row r="6" spans="1:7" ht="19.5" customHeight="1">
      <c r="A6" s="100"/>
      <c r="B6" s="100"/>
      <c r="C6" s="100"/>
      <c r="D6" s="119"/>
      <c r="E6" s="120"/>
      <c r="F6" s="120"/>
      <c r="G6" s="121"/>
    </row>
    <row r="7" spans="1:7" ht="19.5" customHeight="1">
      <c r="A7" s="101" t="s">
        <v>114</v>
      </c>
      <c r="B7" s="100"/>
      <c r="C7" s="100"/>
      <c r="D7" s="122" t="s">
        <v>112</v>
      </c>
      <c r="E7" s="119" t="s">
        <v>113</v>
      </c>
      <c r="F7" s="120"/>
      <c r="G7" s="121"/>
    </row>
    <row r="8" spans="1:7" ht="30" customHeight="1">
      <c r="A8" s="98"/>
      <c r="B8" s="100"/>
      <c r="C8" s="100"/>
      <c r="D8" s="120"/>
      <c r="E8" s="120"/>
      <c r="F8" s="120"/>
      <c r="G8" s="121"/>
    </row>
    <row r="9" spans="2:7" ht="15.75">
      <c r="B9" s="6"/>
      <c r="C9" s="6"/>
      <c r="D9" s="123"/>
      <c r="E9" s="123"/>
      <c r="F9" s="123"/>
      <c r="G9" s="123"/>
    </row>
    <row r="10" spans="1:7" ht="15.75">
      <c r="A10" s="248" t="s">
        <v>14</v>
      </c>
      <c r="B10" s="248"/>
      <c r="C10" s="248"/>
      <c r="D10" s="248"/>
      <c r="E10" s="248"/>
      <c r="F10" s="248"/>
      <c r="G10" s="248"/>
    </row>
    <row r="11" spans="1:7" ht="59.25" customHeight="1">
      <c r="A11" s="242" t="s">
        <v>41</v>
      </c>
      <c r="B11" s="242"/>
      <c r="C11" s="242"/>
      <c r="D11" s="242"/>
      <c r="E11" s="242"/>
      <c r="F11" s="242"/>
      <c r="G11" s="242"/>
    </row>
    <row r="12" spans="2:7" ht="15.75">
      <c r="B12" s="249"/>
      <c r="C12" s="249"/>
      <c r="D12" s="249"/>
      <c r="E12" s="249"/>
      <c r="F12" s="249"/>
      <c r="G12" s="249"/>
    </row>
    <row r="13" spans="1:7" ht="37.5" customHeight="1">
      <c r="A13" s="7"/>
      <c r="B13" s="250" t="s">
        <v>13</v>
      </c>
      <c r="C13" s="251"/>
      <c r="D13" s="251"/>
      <c r="E13" s="251"/>
      <c r="F13" s="251"/>
      <c r="G13" s="251"/>
    </row>
    <row r="14" spans="1:7" ht="46.5" customHeight="1">
      <c r="A14" s="241" t="s">
        <v>16</v>
      </c>
      <c r="B14" s="241"/>
      <c r="C14" s="241"/>
      <c r="D14" s="241"/>
      <c r="E14" s="241"/>
      <c r="F14" s="241"/>
      <c r="G14" s="241"/>
    </row>
    <row r="15" spans="1:7" ht="37.5" customHeight="1">
      <c r="A15" s="241" t="s">
        <v>76</v>
      </c>
      <c r="B15" s="241"/>
      <c r="C15" s="241"/>
      <c r="D15" s="241"/>
      <c r="E15" s="241"/>
      <c r="F15" s="241"/>
      <c r="G15" s="241"/>
    </row>
    <row r="16" spans="1:10" ht="44.25" customHeight="1">
      <c r="A16" s="241" t="s">
        <v>77</v>
      </c>
      <c r="B16" s="241"/>
      <c r="C16" s="241"/>
      <c r="D16" s="241"/>
      <c r="E16" s="241"/>
      <c r="F16" s="241"/>
      <c r="G16" s="241"/>
      <c r="J16" s="7"/>
    </row>
    <row r="17" spans="1:10" ht="37.5" customHeight="1">
      <c r="A17" s="241" t="s">
        <v>19</v>
      </c>
      <c r="B17" s="241"/>
      <c r="C17" s="241"/>
      <c r="D17" s="241"/>
      <c r="E17" s="241"/>
      <c r="F17" s="241"/>
      <c r="G17" s="241"/>
      <c r="J17" s="7"/>
    </row>
    <row r="18" spans="1:10" ht="24.75" customHeight="1">
      <c r="A18" s="246"/>
      <c r="B18" s="247"/>
      <c r="C18" s="247"/>
      <c r="D18" s="247"/>
      <c r="E18" s="247"/>
      <c r="F18" s="247"/>
      <c r="G18" s="247"/>
      <c r="J18" s="190"/>
    </row>
    <row r="19" spans="1:7" ht="18.75" customHeight="1">
      <c r="A19" s="8"/>
      <c r="B19" s="96"/>
      <c r="C19" s="96"/>
      <c r="D19" s="124"/>
      <c r="E19" s="124"/>
      <c r="F19" s="124"/>
      <c r="G19" s="124"/>
    </row>
    <row r="20" spans="1:7" ht="15.75" customHeight="1">
      <c r="A20" s="242"/>
      <c r="B20" s="242"/>
      <c r="C20" s="242"/>
      <c r="D20" s="242"/>
      <c r="E20" s="242"/>
      <c r="F20" s="242"/>
      <c r="G20" s="242"/>
    </row>
    <row r="21" spans="1:7" ht="15.75" customHeight="1">
      <c r="A21" s="184" t="s">
        <v>73</v>
      </c>
      <c r="B21" s="9"/>
      <c r="C21" s="9"/>
      <c r="D21" s="9"/>
      <c r="E21" s="103" t="s">
        <v>20</v>
      </c>
      <c r="F21" s="9"/>
      <c r="G21" s="9"/>
    </row>
    <row r="22" spans="1:7" ht="15">
      <c r="A22" s="10" t="s">
        <v>0</v>
      </c>
      <c r="B22" s="11" t="s">
        <v>1</v>
      </c>
      <c r="C22" s="12" t="s">
        <v>2</v>
      </c>
      <c r="D22" s="243" t="s">
        <v>3</v>
      </c>
      <c r="E22" s="244"/>
      <c r="F22" s="245"/>
      <c r="G22" s="12" t="s">
        <v>4</v>
      </c>
    </row>
    <row r="23" spans="1:7" ht="15">
      <c r="A23" s="13" t="s">
        <v>5</v>
      </c>
      <c r="B23" s="133"/>
      <c r="C23" s="221"/>
      <c r="D23" s="13" t="s">
        <v>6</v>
      </c>
      <c r="E23" s="13" t="s">
        <v>7</v>
      </c>
      <c r="F23" s="13" t="s">
        <v>8</v>
      </c>
      <c r="G23" s="13" t="s">
        <v>9</v>
      </c>
    </row>
    <row r="24" spans="1:7" ht="15">
      <c r="A24" s="206">
        <v>1</v>
      </c>
      <c r="B24" s="75">
        <v>2</v>
      </c>
      <c r="C24" s="75">
        <v>3</v>
      </c>
      <c r="D24" s="207">
        <v>4</v>
      </c>
      <c r="E24" s="105">
        <v>5</v>
      </c>
      <c r="F24" s="105">
        <v>6</v>
      </c>
      <c r="G24" s="11">
        <v>7</v>
      </c>
    </row>
    <row r="25" spans="1:7" ht="15.75">
      <c r="A25" s="17"/>
      <c r="B25" s="17"/>
      <c r="C25" s="18"/>
      <c r="D25" s="230" t="s">
        <v>11</v>
      </c>
      <c r="E25" s="230"/>
      <c r="F25" s="19"/>
      <c r="G25" s="75"/>
    </row>
    <row r="26" spans="1:7" s="93" customFormat="1" ht="15">
      <c r="A26" s="154" t="s">
        <v>108</v>
      </c>
      <c r="B26" s="155" t="s">
        <v>109</v>
      </c>
      <c r="C26" s="156">
        <v>60</v>
      </c>
      <c r="D26" s="113">
        <v>1.02</v>
      </c>
      <c r="E26" s="113">
        <v>3</v>
      </c>
      <c r="F26" s="113">
        <v>5.07</v>
      </c>
      <c r="G26" s="113">
        <v>52.5</v>
      </c>
    </row>
    <row r="27" spans="1:7" s="93" customFormat="1" ht="15">
      <c r="A27" s="176" t="s">
        <v>71</v>
      </c>
      <c r="B27" s="177" t="s">
        <v>72</v>
      </c>
      <c r="C27" s="157">
        <v>100</v>
      </c>
      <c r="D27" s="158">
        <v>9.75</v>
      </c>
      <c r="E27" s="158">
        <v>4.95</v>
      </c>
      <c r="F27" s="178">
        <v>3.8</v>
      </c>
      <c r="G27" s="161">
        <v>105</v>
      </c>
    </row>
    <row r="28" spans="1:7" s="94" customFormat="1" ht="15">
      <c r="A28" s="113" t="s">
        <v>90</v>
      </c>
      <c r="B28" s="146" t="s">
        <v>91</v>
      </c>
      <c r="C28" s="113">
        <v>150</v>
      </c>
      <c r="D28" s="114">
        <v>3.03</v>
      </c>
      <c r="E28" s="114">
        <v>5.94</v>
      </c>
      <c r="F28" s="114">
        <v>20.98</v>
      </c>
      <c r="G28" s="114">
        <v>157.5</v>
      </c>
    </row>
    <row r="29" spans="1:7" ht="17.25" customHeight="1">
      <c r="A29" s="111" t="s">
        <v>47</v>
      </c>
      <c r="B29" s="112" t="s">
        <v>48</v>
      </c>
      <c r="C29" s="113">
        <v>30</v>
      </c>
      <c r="D29" s="114">
        <v>2.31</v>
      </c>
      <c r="E29" s="114">
        <v>0.72</v>
      </c>
      <c r="F29" s="114">
        <v>16.02</v>
      </c>
      <c r="G29" s="114">
        <v>79.8</v>
      </c>
    </row>
    <row r="30" spans="1:7" ht="15" customHeight="1">
      <c r="A30" s="172" t="s">
        <v>69</v>
      </c>
      <c r="B30" s="170" t="s">
        <v>70</v>
      </c>
      <c r="C30" s="171">
        <v>200</v>
      </c>
      <c r="D30" s="172">
        <v>0.66</v>
      </c>
      <c r="E30" s="172">
        <v>0.09</v>
      </c>
      <c r="F30" s="173">
        <v>32.03</v>
      </c>
      <c r="G30" s="172">
        <v>132.8</v>
      </c>
    </row>
    <row r="31" spans="1:7" ht="21.75" customHeight="1">
      <c r="A31" s="21"/>
      <c r="B31" s="34" t="s">
        <v>12</v>
      </c>
      <c r="C31" s="23">
        <f>SUM(C26:C30)</f>
        <v>540</v>
      </c>
      <c r="D31" s="125">
        <f>SUM(D26:D30)</f>
        <v>16.77</v>
      </c>
      <c r="E31" s="125">
        <f>SUM(E26:E30)</f>
        <v>14.700000000000001</v>
      </c>
      <c r="F31" s="126">
        <f>SUM(F26:F30)</f>
        <v>77.9</v>
      </c>
      <c r="G31" s="125">
        <f>SUM(G26:G30)</f>
        <v>527.6</v>
      </c>
    </row>
    <row r="32" spans="1:7" ht="21.75" customHeight="1">
      <c r="A32" s="21"/>
      <c r="B32" s="25" t="s">
        <v>40</v>
      </c>
      <c r="C32" s="26">
        <v>500</v>
      </c>
      <c r="D32" s="27" t="s">
        <v>22</v>
      </c>
      <c r="E32" s="27" t="s">
        <v>23</v>
      </c>
      <c r="F32" s="132" t="s">
        <v>24</v>
      </c>
      <c r="G32" s="134" t="s">
        <v>25</v>
      </c>
    </row>
    <row r="33" spans="1:7" ht="21.75" customHeight="1">
      <c r="A33" s="233"/>
      <c r="B33" s="233"/>
      <c r="C33" s="233"/>
      <c r="D33" s="233"/>
      <c r="E33" s="233"/>
      <c r="F33" s="233"/>
      <c r="G33" s="233"/>
    </row>
    <row r="34" spans="1:7" ht="21.75" customHeight="1">
      <c r="A34" s="184" t="s">
        <v>73</v>
      </c>
      <c r="B34" s="9"/>
      <c r="C34" s="9"/>
      <c r="D34" s="9"/>
      <c r="E34" s="103" t="s">
        <v>21</v>
      </c>
      <c r="F34" s="9"/>
      <c r="G34" s="9"/>
    </row>
    <row r="35" spans="1:7" ht="21.75" customHeight="1">
      <c r="A35" s="30" t="s">
        <v>0</v>
      </c>
      <c r="B35" s="31" t="s">
        <v>1</v>
      </c>
      <c r="C35" s="32" t="s">
        <v>2</v>
      </c>
      <c r="D35" s="234" t="s">
        <v>3</v>
      </c>
      <c r="E35" s="235"/>
      <c r="F35" s="236"/>
      <c r="G35" s="32" t="s">
        <v>4</v>
      </c>
    </row>
    <row r="36" spans="1:7" ht="15">
      <c r="A36" s="33" t="s">
        <v>5</v>
      </c>
      <c r="B36" s="222"/>
      <c r="C36" s="221"/>
      <c r="D36" s="13" t="s">
        <v>6</v>
      </c>
      <c r="E36" s="13" t="s">
        <v>7</v>
      </c>
      <c r="F36" s="13" t="s">
        <v>8</v>
      </c>
      <c r="G36" s="133" t="s">
        <v>9</v>
      </c>
    </row>
    <row r="37" spans="1:7" ht="15">
      <c r="A37" s="206">
        <v>1</v>
      </c>
      <c r="B37" s="75">
        <v>2</v>
      </c>
      <c r="C37" s="75">
        <v>3</v>
      </c>
      <c r="D37" s="207">
        <v>4</v>
      </c>
      <c r="E37" s="105">
        <v>5</v>
      </c>
      <c r="F37" s="105">
        <v>6</v>
      </c>
      <c r="G37" s="75">
        <v>7</v>
      </c>
    </row>
    <row r="38" spans="1:7" ht="15.75">
      <c r="A38" s="17"/>
      <c r="B38" s="17"/>
      <c r="C38" s="18"/>
      <c r="D38" s="230" t="s">
        <v>10</v>
      </c>
      <c r="E38" s="230"/>
      <c r="F38" s="19"/>
      <c r="G38" s="75"/>
    </row>
    <row r="39" spans="1:7" ht="30">
      <c r="A39" s="106" t="s">
        <v>68</v>
      </c>
      <c r="B39" s="208" t="s">
        <v>79</v>
      </c>
      <c r="C39" s="160">
        <v>200</v>
      </c>
      <c r="D39" s="214">
        <v>5.55</v>
      </c>
      <c r="E39" s="161">
        <v>9.74</v>
      </c>
      <c r="F39" s="161">
        <v>38.5</v>
      </c>
      <c r="G39" s="161">
        <v>264.55</v>
      </c>
    </row>
    <row r="40" spans="1:7" ht="16.5" customHeight="1">
      <c r="A40" s="185" t="s">
        <v>44</v>
      </c>
      <c r="B40" s="209" t="s">
        <v>75</v>
      </c>
      <c r="C40" s="187">
        <v>100</v>
      </c>
      <c r="D40" s="215">
        <v>0.4</v>
      </c>
      <c r="E40" s="188">
        <v>0.4</v>
      </c>
      <c r="F40" s="189">
        <v>9.8</v>
      </c>
      <c r="G40" s="188">
        <v>47</v>
      </c>
    </row>
    <row r="41" spans="1:7" s="93" customFormat="1" ht="18" customHeight="1">
      <c r="A41" s="108" t="s">
        <v>49</v>
      </c>
      <c r="B41" s="210" t="s">
        <v>50</v>
      </c>
      <c r="C41" s="115">
        <v>200</v>
      </c>
      <c r="D41" s="216">
        <v>4.08</v>
      </c>
      <c r="E41" s="115">
        <v>3.54</v>
      </c>
      <c r="F41" s="115">
        <v>17.58</v>
      </c>
      <c r="G41" s="115">
        <v>118.6</v>
      </c>
    </row>
    <row r="42" spans="1:7" s="93" customFormat="1" ht="18" customHeight="1">
      <c r="A42" s="111" t="s">
        <v>47</v>
      </c>
      <c r="B42" s="211" t="s">
        <v>48</v>
      </c>
      <c r="C42" s="113">
        <v>30</v>
      </c>
      <c r="D42" s="217">
        <v>2.31</v>
      </c>
      <c r="E42" s="114">
        <v>0.72</v>
      </c>
      <c r="F42" s="114">
        <v>16.02</v>
      </c>
      <c r="G42" s="114">
        <v>79.8</v>
      </c>
    </row>
    <row r="43" spans="1:7" s="93" customFormat="1" ht="21" customHeight="1">
      <c r="A43" s="21"/>
      <c r="B43" s="212" t="s">
        <v>12</v>
      </c>
      <c r="C43" s="23">
        <f>SUM(C39:C42)</f>
        <v>530</v>
      </c>
      <c r="D43" s="218">
        <f>SUM(D39:D42)</f>
        <v>12.340000000000002</v>
      </c>
      <c r="E43" s="125">
        <f>SUM(E39:E42)</f>
        <v>14.4</v>
      </c>
      <c r="F43" s="126">
        <f>SUM(F39:F42)</f>
        <v>81.89999999999999</v>
      </c>
      <c r="G43" s="125">
        <f>SUM(G39:G42)</f>
        <v>509.95</v>
      </c>
    </row>
    <row r="44" spans="1:7" ht="20.25" customHeight="1">
      <c r="A44" s="24"/>
      <c r="B44" s="213" t="s">
        <v>40</v>
      </c>
      <c r="C44" s="220">
        <v>500</v>
      </c>
      <c r="D44" s="219" t="s">
        <v>22</v>
      </c>
      <c r="E44" s="130" t="s">
        <v>23</v>
      </c>
      <c r="F44" s="129" t="s">
        <v>24</v>
      </c>
      <c r="G44" s="131" t="s">
        <v>25</v>
      </c>
    </row>
    <row r="45" spans="1:7" ht="20.25" customHeight="1">
      <c r="A45" s="28"/>
      <c r="B45" s="90"/>
      <c r="C45" s="91"/>
      <c r="D45" s="92"/>
      <c r="E45" s="92"/>
      <c r="F45" s="92"/>
      <c r="G45" s="92"/>
    </row>
    <row r="46" spans="1:7" ht="20.25" customHeight="1">
      <c r="A46" s="28"/>
      <c r="B46" s="90"/>
      <c r="C46" s="91"/>
      <c r="D46" s="92"/>
      <c r="E46" s="92"/>
      <c r="F46" s="92"/>
      <c r="G46" s="92"/>
    </row>
    <row r="47" spans="1:7" ht="20.25" customHeight="1">
      <c r="A47" s="28"/>
      <c r="B47" s="90"/>
      <c r="C47" s="91"/>
      <c r="D47" s="92"/>
      <c r="E47" s="92"/>
      <c r="F47" s="92"/>
      <c r="G47" s="92"/>
    </row>
    <row r="48" spans="1:7" s="5" customFormat="1" ht="23.25" customHeight="1">
      <c r="A48" s="233"/>
      <c r="B48" s="233"/>
      <c r="C48" s="233"/>
      <c r="D48" s="233"/>
      <c r="E48" s="233"/>
      <c r="F48" s="233"/>
      <c r="G48" s="233"/>
    </row>
    <row r="49" spans="1:7" ht="12.75" customHeight="1">
      <c r="A49" s="184" t="s">
        <v>73</v>
      </c>
      <c r="B49" s="35"/>
      <c r="C49" s="36"/>
      <c r="D49" s="37"/>
      <c r="E49" s="37" t="s">
        <v>31</v>
      </c>
      <c r="F49" s="38"/>
      <c r="G49" s="38"/>
    </row>
    <row r="50" spans="1:7" ht="16.5" customHeight="1">
      <c r="A50" s="223" t="s">
        <v>15</v>
      </c>
      <c r="B50" s="75" t="s">
        <v>1</v>
      </c>
      <c r="C50" s="75" t="s">
        <v>2</v>
      </c>
      <c r="D50" s="235" t="s">
        <v>3</v>
      </c>
      <c r="E50" s="235"/>
      <c r="F50" s="236"/>
      <c r="G50" s="12" t="s">
        <v>4</v>
      </c>
    </row>
    <row r="51" spans="1:7" ht="12" customHeight="1">
      <c r="A51" s="33"/>
      <c r="B51" s="75"/>
      <c r="C51" s="75"/>
      <c r="D51" s="76" t="s">
        <v>6</v>
      </c>
      <c r="E51" s="13" t="s">
        <v>7</v>
      </c>
      <c r="F51" s="13" t="s">
        <v>8</v>
      </c>
      <c r="G51" s="13" t="s">
        <v>9</v>
      </c>
    </row>
    <row r="52" spans="1:7" ht="15">
      <c r="A52" s="206">
        <v>1</v>
      </c>
      <c r="B52" s="75">
        <v>2</v>
      </c>
      <c r="C52" s="75">
        <v>3</v>
      </c>
      <c r="D52" s="207">
        <v>4</v>
      </c>
      <c r="E52" s="105">
        <v>5</v>
      </c>
      <c r="F52" s="105">
        <v>6</v>
      </c>
      <c r="G52" s="11">
        <v>7</v>
      </c>
    </row>
    <row r="53" spans="1:7" ht="15.75">
      <c r="A53" s="17"/>
      <c r="B53" s="17"/>
      <c r="C53" s="18"/>
      <c r="D53" s="230" t="s">
        <v>10</v>
      </c>
      <c r="E53" s="230"/>
      <c r="F53" s="19"/>
      <c r="G53" s="75"/>
    </row>
    <row r="54" spans="1:7" s="93" customFormat="1" ht="27.75" customHeight="1">
      <c r="A54" s="154" t="s">
        <v>59</v>
      </c>
      <c r="B54" s="155" t="s">
        <v>102</v>
      </c>
      <c r="C54" s="156">
        <v>60</v>
      </c>
      <c r="D54" s="113">
        <v>0.67</v>
      </c>
      <c r="E54" s="113">
        <v>0.12</v>
      </c>
      <c r="F54" s="113">
        <v>2.16</v>
      </c>
      <c r="G54" s="113">
        <v>13.2</v>
      </c>
    </row>
    <row r="55" spans="1:7" s="93" customFormat="1" ht="39" customHeight="1">
      <c r="A55" s="113" t="s">
        <v>66</v>
      </c>
      <c r="B55" s="167" t="s">
        <v>67</v>
      </c>
      <c r="C55" s="168" t="s">
        <v>60</v>
      </c>
      <c r="D55" s="168">
        <v>10.18</v>
      </c>
      <c r="E55" s="168">
        <v>11.33</v>
      </c>
      <c r="F55" s="168">
        <v>7.07</v>
      </c>
      <c r="G55" s="113">
        <v>147.85</v>
      </c>
    </row>
    <row r="56" spans="1:7" s="93" customFormat="1" ht="22.5" customHeight="1">
      <c r="A56" s="137" t="s">
        <v>53</v>
      </c>
      <c r="B56" s="138" t="s">
        <v>54</v>
      </c>
      <c r="C56" s="169">
        <v>150</v>
      </c>
      <c r="D56" s="139">
        <v>5.4</v>
      </c>
      <c r="E56" s="140">
        <v>4.9</v>
      </c>
      <c r="F56" s="142">
        <v>32.8</v>
      </c>
      <c r="G56" s="140">
        <v>196.8</v>
      </c>
    </row>
    <row r="57" spans="1:7" s="93" customFormat="1" ht="22.5" customHeight="1">
      <c r="A57" s="108" t="s">
        <v>51</v>
      </c>
      <c r="B57" s="109" t="s">
        <v>52</v>
      </c>
      <c r="C57" s="110">
        <v>200</v>
      </c>
      <c r="D57" s="110">
        <v>0.13</v>
      </c>
      <c r="E57" s="110">
        <v>0.02</v>
      </c>
      <c r="F57" s="117">
        <v>15.2</v>
      </c>
      <c r="G57" s="110">
        <v>62</v>
      </c>
    </row>
    <row r="58" spans="1:7" ht="22.5" customHeight="1">
      <c r="A58" s="111" t="s">
        <v>47</v>
      </c>
      <c r="B58" s="112" t="s">
        <v>48</v>
      </c>
      <c r="C58" s="113">
        <v>30</v>
      </c>
      <c r="D58" s="114">
        <v>2.31</v>
      </c>
      <c r="E58" s="114">
        <v>0.72</v>
      </c>
      <c r="F58" s="114">
        <v>16.02</v>
      </c>
      <c r="G58" s="114">
        <v>79.8</v>
      </c>
    </row>
    <row r="59" spans="1:7" ht="15.75">
      <c r="A59" s="39"/>
      <c r="B59" s="40" t="s">
        <v>12</v>
      </c>
      <c r="C59" s="23">
        <f>C58+C57+C56+C54+120</f>
        <v>560</v>
      </c>
      <c r="D59" s="125">
        <f>SUM(D54:D58)</f>
        <v>18.689999999999998</v>
      </c>
      <c r="E59" s="125">
        <f>SUM(E54:E58)</f>
        <v>17.09</v>
      </c>
      <c r="F59" s="126">
        <f>SUM(F54:F58)</f>
        <v>73.25</v>
      </c>
      <c r="G59" s="125">
        <f>SUM(G54:G58)</f>
        <v>499.65000000000003</v>
      </c>
    </row>
    <row r="60" spans="1:7" ht="18" customHeight="1">
      <c r="A60" s="21"/>
      <c r="B60" s="25" t="s">
        <v>40</v>
      </c>
      <c r="C60" s="26">
        <v>500</v>
      </c>
      <c r="D60" s="27" t="s">
        <v>22</v>
      </c>
      <c r="E60" s="27" t="s">
        <v>23</v>
      </c>
      <c r="F60" s="132" t="s">
        <v>24</v>
      </c>
      <c r="G60" s="134" t="s">
        <v>25</v>
      </c>
    </row>
    <row r="61" spans="1:7" ht="18" customHeight="1">
      <c r="A61" s="41"/>
      <c r="B61" s="42"/>
      <c r="C61" s="29"/>
      <c r="D61" s="29"/>
      <c r="E61" s="29"/>
      <c r="F61" s="29"/>
      <c r="G61" s="29"/>
    </row>
    <row r="62" spans="1:7" ht="18" customHeight="1">
      <c r="A62" s="233"/>
      <c r="B62" s="233"/>
      <c r="C62" s="233"/>
      <c r="D62" s="233"/>
      <c r="E62" s="233"/>
      <c r="F62" s="233"/>
      <c r="G62" s="233"/>
    </row>
    <row r="63" spans="1:7" ht="18" customHeight="1">
      <c r="A63" s="184" t="s">
        <v>73</v>
      </c>
      <c r="B63" s="9"/>
      <c r="C63" s="9"/>
      <c r="D63" s="9"/>
      <c r="E63" s="103" t="s">
        <v>32</v>
      </c>
      <c r="F63" s="9"/>
      <c r="G63" s="9"/>
    </row>
    <row r="64" spans="1:7" ht="15">
      <c r="A64" s="223" t="s">
        <v>0</v>
      </c>
      <c r="B64" s="75" t="s">
        <v>1</v>
      </c>
      <c r="C64" s="75" t="s">
        <v>2</v>
      </c>
      <c r="D64" s="235" t="s">
        <v>3</v>
      </c>
      <c r="E64" s="235"/>
      <c r="F64" s="236"/>
      <c r="G64" s="12" t="s">
        <v>4</v>
      </c>
    </row>
    <row r="65" spans="1:7" ht="15">
      <c r="A65" s="33" t="s">
        <v>5</v>
      </c>
      <c r="B65" s="75"/>
      <c r="C65" s="75"/>
      <c r="D65" s="76" t="s">
        <v>6</v>
      </c>
      <c r="E65" s="13" t="s">
        <v>7</v>
      </c>
      <c r="F65" s="13" t="s">
        <v>8</v>
      </c>
      <c r="G65" s="133" t="s">
        <v>9</v>
      </c>
    </row>
    <row r="66" spans="1:7" ht="15">
      <c r="A66" s="206">
        <v>1</v>
      </c>
      <c r="B66" s="75">
        <v>2</v>
      </c>
      <c r="C66" s="75">
        <v>3</v>
      </c>
      <c r="D66" s="207">
        <v>4</v>
      </c>
      <c r="E66" s="105">
        <v>5</v>
      </c>
      <c r="F66" s="105">
        <v>6</v>
      </c>
      <c r="G66" s="75">
        <v>7</v>
      </c>
    </row>
    <row r="67" spans="1:7" ht="15.75">
      <c r="A67" s="17"/>
      <c r="B67" s="17"/>
      <c r="C67" s="18"/>
      <c r="D67" s="230" t="s">
        <v>11</v>
      </c>
      <c r="E67" s="230"/>
      <c r="F67" s="19"/>
      <c r="G67" s="75"/>
    </row>
    <row r="68" spans="1:7" ht="36" customHeight="1">
      <c r="A68" s="147" t="s">
        <v>57</v>
      </c>
      <c r="B68" s="143" t="s">
        <v>56</v>
      </c>
      <c r="C68" s="148" t="s">
        <v>80</v>
      </c>
      <c r="D68" s="144">
        <v>14.58</v>
      </c>
      <c r="E68" s="144">
        <v>13.82</v>
      </c>
      <c r="F68" s="145">
        <v>45.8</v>
      </c>
      <c r="G68" s="144">
        <v>366</v>
      </c>
    </row>
    <row r="69" spans="1:7" s="93" customFormat="1" ht="22.5" customHeight="1">
      <c r="A69" s="185" t="s">
        <v>44</v>
      </c>
      <c r="B69" s="186" t="s">
        <v>45</v>
      </c>
      <c r="C69" s="187">
        <v>100</v>
      </c>
      <c r="D69" s="188">
        <v>0.4</v>
      </c>
      <c r="E69" s="188">
        <v>0.4</v>
      </c>
      <c r="F69" s="189">
        <v>9.8</v>
      </c>
      <c r="G69" s="188">
        <v>47</v>
      </c>
    </row>
    <row r="70" spans="1:7" ht="22.5" customHeight="1">
      <c r="A70" s="111" t="s">
        <v>47</v>
      </c>
      <c r="B70" s="112" t="s">
        <v>48</v>
      </c>
      <c r="C70" s="113">
        <v>30</v>
      </c>
      <c r="D70" s="114">
        <v>2.31</v>
      </c>
      <c r="E70" s="114">
        <v>0.72</v>
      </c>
      <c r="F70" s="114">
        <v>16.02</v>
      </c>
      <c r="G70" s="114">
        <v>79.8</v>
      </c>
    </row>
    <row r="71" spans="1:7" ht="21.75" customHeight="1">
      <c r="A71" s="108" t="s">
        <v>46</v>
      </c>
      <c r="B71" s="109" t="s">
        <v>55</v>
      </c>
      <c r="C71" s="115">
        <v>200</v>
      </c>
      <c r="D71" s="115">
        <v>0.07</v>
      </c>
      <c r="E71" s="115">
        <v>0.02</v>
      </c>
      <c r="F71" s="115">
        <v>15</v>
      </c>
      <c r="G71" s="115">
        <v>60</v>
      </c>
    </row>
    <row r="72" spans="1:7" ht="13.5" customHeight="1">
      <c r="A72" s="39"/>
      <c r="B72" s="40" t="s">
        <v>12</v>
      </c>
      <c r="C72" s="43">
        <f>C71+C70+C69+170</f>
        <v>500</v>
      </c>
      <c r="D72" s="125">
        <f>SUM(D68:D71)</f>
        <v>17.36</v>
      </c>
      <c r="E72" s="125">
        <f>SUM(E68:E71)</f>
        <v>14.96</v>
      </c>
      <c r="F72" s="125">
        <f>SUM(F68:F71)</f>
        <v>86.61999999999999</v>
      </c>
      <c r="G72" s="126">
        <f>SUM(G68:G71)</f>
        <v>552.8</v>
      </c>
    </row>
    <row r="73" spans="1:7" ht="14.25" customHeight="1">
      <c r="A73" s="21"/>
      <c r="B73" s="25" t="s">
        <v>40</v>
      </c>
      <c r="C73" s="26">
        <v>500</v>
      </c>
      <c r="D73" s="27" t="s">
        <v>22</v>
      </c>
      <c r="E73" s="27" t="s">
        <v>23</v>
      </c>
      <c r="F73" s="27" t="s">
        <v>24</v>
      </c>
      <c r="G73" s="27" t="s">
        <v>25</v>
      </c>
    </row>
    <row r="74" spans="1:7" ht="14.25" customHeight="1">
      <c r="A74" s="28"/>
      <c r="B74" s="90"/>
      <c r="C74" s="91"/>
      <c r="D74" s="92"/>
      <c r="E74" s="92"/>
      <c r="F74" s="92"/>
      <c r="G74" s="92"/>
    </row>
    <row r="75" spans="1:7" ht="14.25" customHeight="1">
      <c r="A75" s="28"/>
      <c r="B75" s="90"/>
      <c r="C75" s="91"/>
      <c r="D75" s="92"/>
      <c r="E75" s="92"/>
      <c r="F75" s="92"/>
      <c r="G75" s="92"/>
    </row>
    <row r="76" spans="1:7" ht="14.25" customHeight="1">
      <c r="A76" s="28"/>
      <c r="B76" s="90"/>
      <c r="C76" s="91"/>
      <c r="D76" s="92"/>
      <c r="E76" s="92"/>
      <c r="F76" s="92"/>
      <c r="G76" s="92"/>
    </row>
    <row r="77" spans="1:7" ht="20.25" customHeight="1">
      <c r="A77" s="184" t="s">
        <v>73</v>
      </c>
      <c r="B77" s="35"/>
      <c r="C77" s="36"/>
      <c r="D77" s="38"/>
      <c r="E77" s="37" t="s">
        <v>33</v>
      </c>
      <c r="F77" s="38"/>
      <c r="G77" s="38"/>
    </row>
    <row r="78" spans="1:7" ht="14.25" customHeight="1">
      <c r="A78" s="223" t="s">
        <v>0</v>
      </c>
      <c r="B78" s="75" t="s">
        <v>1</v>
      </c>
      <c r="C78" s="75" t="s">
        <v>2</v>
      </c>
      <c r="D78" s="235" t="s">
        <v>3</v>
      </c>
      <c r="E78" s="235"/>
      <c r="F78" s="236"/>
      <c r="G78" s="12" t="s">
        <v>4</v>
      </c>
    </row>
    <row r="79" spans="1:7" ht="15">
      <c r="A79" s="33" t="s">
        <v>5</v>
      </c>
      <c r="B79" s="75"/>
      <c r="C79" s="75"/>
      <c r="D79" s="76" t="s">
        <v>6</v>
      </c>
      <c r="E79" s="13" t="s">
        <v>7</v>
      </c>
      <c r="F79" s="13" t="s">
        <v>8</v>
      </c>
      <c r="G79" s="13" t="s">
        <v>9</v>
      </c>
    </row>
    <row r="80" spans="1:7" ht="15">
      <c r="A80" s="206">
        <v>1</v>
      </c>
      <c r="B80" s="75">
        <v>2</v>
      </c>
      <c r="C80" s="75">
        <v>3</v>
      </c>
      <c r="D80" s="207">
        <v>4</v>
      </c>
      <c r="E80" s="105">
        <v>5</v>
      </c>
      <c r="F80" s="105">
        <v>6</v>
      </c>
      <c r="G80" s="16">
        <v>7</v>
      </c>
    </row>
    <row r="81" spans="1:7" ht="15.75">
      <c r="A81" s="17"/>
      <c r="B81" s="17"/>
      <c r="C81" s="18"/>
      <c r="D81" s="230" t="s">
        <v>10</v>
      </c>
      <c r="E81" s="230"/>
      <c r="F81" s="19"/>
      <c r="G81" s="20"/>
    </row>
    <row r="82" spans="1:7" s="93" customFormat="1" ht="19.5" customHeight="1">
      <c r="A82" s="108" t="s">
        <v>63</v>
      </c>
      <c r="B82" s="109" t="s">
        <v>64</v>
      </c>
      <c r="C82" s="115">
        <v>60</v>
      </c>
      <c r="D82" s="115">
        <v>0.84</v>
      </c>
      <c r="E82" s="115">
        <v>3.6</v>
      </c>
      <c r="F82" s="115">
        <v>4.96</v>
      </c>
      <c r="G82" s="115">
        <v>55.68</v>
      </c>
    </row>
    <row r="83" spans="1:7" ht="19.5" customHeight="1">
      <c r="A83" s="106" t="s">
        <v>81</v>
      </c>
      <c r="B83" s="162" t="s">
        <v>82</v>
      </c>
      <c r="C83" s="160">
        <v>200</v>
      </c>
      <c r="D83" s="161">
        <v>18.54</v>
      </c>
      <c r="E83" s="161">
        <v>10.46</v>
      </c>
      <c r="F83" s="163">
        <v>25.2</v>
      </c>
      <c r="G83" s="161">
        <v>269.6</v>
      </c>
    </row>
    <row r="84" spans="1:7" s="93" customFormat="1" ht="19.5" customHeight="1">
      <c r="A84" s="111" t="s">
        <v>47</v>
      </c>
      <c r="B84" s="112" t="s">
        <v>48</v>
      </c>
      <c r="C84" s="113">
        <v>50</v>
      </c>
      <c r="D84" s="114">
        <v>3.85</v>
      </c>
      <c r="E84" s="114">
        <v>1.2</v>
      </c>
      <c r="F84" s="116">
        <v>26.7</v>
      </c>
      <c r="G84" s="114">
        <v>133</v>
      </c>
    </row>
    <row r="85" spans="1:7" s="93" customFormat="1" ht="19.5" customHeight="1">
      <c r="A85" s="108" t="s">
        <v>51</v>
      </c>
      <c r="B85" s="109" t="s">
        <v>52</v>
      </c>
      <c r="C85" s="110">
        <v>200</v>
      </c>
      <c r="D85" s="110">
        <v>0.13</v>
      </c>
      <c r="E85" s="110">
        <v>0.02</v>
      </c>
      <c r="F85" s="117">
        <v>15.2</v>
      </c>
      <c r="G85" s="110">
        <v>62</v>
      </c>
    </row>
    <row r="86" spans="1:7" ht="15.75">
      <c r="A86" s="44"/>
      <c r="B86" s="40" t="s">
        <v>12</v>
      </c>
      <c r="C86" s="23">
        <f>SUM(C82:C85)</f>
        <v>510</v>
      </c>
      <c r="D86" s="125">
        <f>SUM(D82:D85)</f>
        <v>23.36</v>
      </c>
      <c r="E86" s="125">
        <f>SUM(E82:E85)</f>
        <v>15.28</v>
      </c>
      <c r="F86" s="125">
        <f>SUM(F82:F85)</f>
        <v>72.06</v>
      </c>
      <c r="G86" s="125">
        <f>SUM(G82:G85)</f>
        <v>520.28</v>
      </c>
    </row>
    <row r="87" spans="1:7" ht="15.75">
      <c r="A87" s="21"/>
      <c r="B87" s="25" t="s">
        <v>40</v>
      </c>
      <c r="C87" s="45">
        <v>500</v>
      </c>
      <c r="D87" s="46" t="s">
        <v>22</v>
      </c>
      <c r="E87" s="46" t="s">
        <v>23</v>
      </c>
      <c r="F87" s="46" t="s">
        <v>24</v>
      </c>
      <c r="G87" s="46" t="s">
        <v>25</v>
      </c>
    </row>
    <row r="88" spans="1:7" ht="12" customHeight="1">
      <c r="A88" s="47"/>
      <c r="B88" s="48"/>
      <c r="C88" s="49"/>
      <c r="D88" s="50"/>
      <c r="E88" s="50"/>
      <c r="F88" s="50"/>
      <c r="G88" s="50"/>
    </row>
    <row r="89" spans="1:7" ht="12" customHeight="1">
      <c r="A89" s="47"/>
      <c r="B89" s="48"/>
      <c r="C89" s="49"/>
      <c r="D89" s="50"/>
      <c r="E89" s="50"/>
      <c r="F89" s="50"/>
      <c r="G89" s="50"/>
    </row>
    <row r="90" spans="1:7" ht="12" customHeight="1">
      <c r="A90" s="47"/>
      <c r="B90" s="48"/>
      <c r="C90" s="49"/>
      <c r="D90" s="50"/>
      <c r="E90" s="50"/>
      <c r="F90" s="50"/>
      <c r="G90" s="50"/>
    </row>
    <row r="91" spans="1:7" ht="12" customHeight="1">
      <c r="A91" s="47"/>
      <c r="B91" s="48"/>
      <c r="C91" s="49"/>
      <c r="D91" s="50"/>
      <c r="E91" s="50"/>
      <c r="F91" s="50"/>
      <c r="G91" s="50"/>
    </row>
    <row r="92" spans="1:7" ht="12" customHeight="1">
      <c r="A92" s="47"/>
      <c r="B92" s="48"/>
      <c r="C92" s="49"/>
      <c r="D92" s="50"/>
      <c r="E92" s="50"/>
      <c r="F92" s="50"/>
      <c r="G92" s="50"/>
    </row>
    <row r="93" spans="1:7" ht="15">
      <c r="A93" s="233"/>
      <c r="B93" s="233"/>
      <c r="C93" s="233"/>
      <c r="D93" s="233"/>
      <c r="E93" s="233"/>
      <c r="F93" s="233"/>
      <c r="G93" s="233"/>
    </row>
    <row r="94" spans="1:7" ht="15.75">
      <c r="A94" s="184" t="s">
        <v>74</v>
      </c>
      <c r="B94" s="9"/>
      <c r="C94" s="9"/>
      <c r="D94" s="9"/>
      <c r="E94" s="103" t="s">
        <v>34</v>
      </c>
      <c r="F94" s="9"/>
      <c r="G94" s="9"/>
    </row>
    <row r="95" spans="1:7" ht="15">
      <c r="A95" s="51" t="s">
        <v>0</v>
      </c>
      <c r="B95" s="52" t="s">
        <v>1</v>
      </c>
      <c r="C95" s="32" t="s">
        <v>2</v>
      </c>
      <c r="D95" s="234" t="s">
        <v>3</v>
      </c>
      <c r="E95" s="235"/>
      <c r="F95" s="236"/>
      <c r="G95" s="32" t="s">
        <v>4</v>
      </c>
    </row>
    <row r="96" spans="1:7" ht="15">
      <c r="A96" s="53" t="s">
        <v>5</v>
      </c>
      <c r="B96" s="133"/>
      <c r="C96" s="221"/>
      <c r="D96" s="13" t="s">
        <v>6</v>
      </c>
      <c r="E96" s="13" t="s">
        <v>7</v>
      </c>
      <c r="F96" s="13" t="s">
        <v>8</v>
      </c>
      <c r="G96" s="13" t="s">
        <v>9</v>
      </c>
    </row>
    <row r="97" spans="1:7" ht="15">
      <c r="A97" s="224">
        <v>1</v>
      </c>
      <c r="B97" s="75">
        <v>2</v>
      </c>
      <c r="C97" s="75">
        <v>3</v>
      </c>
      <c r="D97" s="55">
        <v>4</v>
      </c>
      <c r="E97" s="54">
        <v>5</v>
      </c>
      <c r="F97" s="54">
        <v>6</v>
      </c>
      <c r="G97" s="56">
        <v>7</v>
      </c>
    </row>
    <row r="98" spans="1:7" ht="15.75">
      <c r="A98" s="17"/>
      <c r="B98" s="17"/>
      <c r="C98" s="18"/>
      <c r="D98" s="230" t="s">
        <v>10</v>
      </c>
      <c r="E98" s="230"/>
      <c r="F98" s="19"/>
      <c r="G98" s="75"/>
    </row>
    <row r="99" spans="1:7" ht="30" customHeight="1">
      <c r="A99" s="106" t="s">
        <v>61</v>
      </c>
      <c r="B99" s="162" t="s">
        <v>62</v>
      </c>
      <c r="C99" s="160">
        <v>200</v>
      </c>
      <c r="D99" s="161">
        <v>6.25</v>
      </c>
      <c r="E99" s="161">
        <v>10.26</v>
      </c>
      <c r="F99" s="163">
        <v>35.4</v>
      </c>
      <c r="G99" s="161">
        <v>259</v>
      </c>
    </row>
    <row r="100" spans="1:7" s="93" customFormat="1" ht="18" customHeight="1">
      <c r="A100" s="185" t="s">
        <v>44</v>
      </c>
      <c r="B100" s="186" t="s">
        <v>75</v>
      </c>
      <c r="C100" s="187">
        <v>100</v>
      </c>
      <c r="D100" s="188">
        <v>0.4</v>
      </c>
      <c r="E100" s="188">
        <v>0.4</v>
      </c>
      <c r="F100" s="189">
        <v>9.8</v>
      </c>
      <c r="G100" s="188">
        <v>47</v>
      </c>
    </row>
    <row r="101" spans="1:7" s="93" customFormat="1" ht="18" customHeight="1">
      <c r="A101" s="111" t="s">
        <v>47</v>
      </c>
      <c r="B101" s="112" t="s">
        <v>48</v>
      </c>
      <c r="C101" s="113">
        <v>50</v>
      </c>
      <c r="D101" s="114">
        <v>3.85</v>
      </c>
      <c r="E101" s="114">
        <v>1.2</v>
      </c>
      <c r="F101" s="116">
        <v>26.7</v>
      </c>
      <c r="G101" s="114">
        <v>133</v>
      </c>
    </row>
    <row r="102" spans="1:7" ht="19.5" customHeight="1">
      <c r="A102" s="108" t="s">
        <v>96</v>
      </c>
      <c r="B102" s="109" t="s">
        <v>97</v>
      </c>
      <c r="C102" s="110">
        <v>200</v>
      </c>
      <c r="D102" s="110">
        <v>1.52</v>
      </c>
      <c r="E102" s="110">
        <v>1.35</v>
      </c>
      <c r="F102" s="117">
        <v>15.9</v>
      </c>
      <c r="G102" s="110">
        <v>81</v>
      </c>
    </row>
    <row r="103" spans="1:7" ht="15" customHeight="1">
      <c r="A103" s="113"/>
      <c r="B103" s="146" t="s">
        <v>12</v>
      </c>
      <c r="C103" s="159">
        <f>SUM(C99:C102)</f>
        <v>550</v>
      </c>
      <c r="D103" s="164">
        <f>SUM(D99:D102)</f>
        <v>12.02</v>
      </c>
      <c r="E103" s="164">
        <f>SUM(E99:E102)</f>
        <v>13.209999999999999</v>
      </c>
      <c r="F103" s="165">
        <f>SUM(F99:F102)</f>
        <v>87.80000000000001</v>
      </c>
      <c r="G103" s="164">
        <f>SUM(G99:G102)</f>
        <v>520</v>
      </c>
    </row>
    <row r="104" spans="1:7" ht="15.75">
      <c r="A104" s="21"/>
      <c r="B104" s="25" t="s">
        <v>40</v>
      </c>
      <c r="C104" s="26">
        <v>500</v>
      </c>
      <c r="D104" s="27" t="s">
        <v>22</v>
      </c>
      <c r="E104" s="27" t="s">
        <v>23</v>
      </c>
      <c r="F104" s="132" t="s">
        <v>24</v>
      </c>
      <c r="G104" s="134" t="s">
        <v>25</v>
      </c>
    </row>
    <row r="105" spans="1:7" ht="17.25" customHeight="1">
      <c r="A105" s="28"/>
      <c r="B105" s="90"/>
      <c r="C105" s="91"/>
      <c r="D105" s="92"/>
      <c r="E105" s="92"/>
      <c r="F105" s="92"/>
      <c r="G105" s="92"/>
    </row>
    <row r="106" spans="1:7" ht="9.75" customHeight="1">
      <c r="A106" s="28"/>
      <c r="B106" s="90"/>
      <c r="C106" s="91"/>
      <c r="D106" s="92"/>
      <c r="E106" s="92"/>
      <c r="F106" s="92"/>
      <c r="G106" s="92"/>
    </row>
    <row r="107" spans="1:7" ht="24" customHeight="1">
      <c r="A107" s="28"/>
      <c r="B107" s="90"/>
      <c r="C107" s="91"/>
      <c r="D107" s="92"/>
      <c r="E107" s="92"/>
      <c r="F107" s="92"/>
      <c r="G107" s="92"/>
    </row>
    <row r="108" spans="1:7" ht="15.75">
      <c r="A108" s="184" t="s">
        <v>74</v>
      </c>
      <c r="B108" s="9"/>
      <c r="C108" s="9"/>
      <c r="D108" s="9"/>
      <c r="E108" s="103" t="s">
        <v>35</v>
      </c>
      <c r="F108" s="9"/>
      <c r="G108" s="9"/>
    </row>
    <row r="109" spans="1:7" ht="16.5" customHeight="1">
      <c r="A109" s="51" t="s">
        <v>0</v>
      </c>
      <c r="B109" s="52" t="s">
        <v>1</v>
      </c>
      <c r="C109" s="32" t="s">
        <v>2</v>
      </c>
      <c r="D109" s="234" t="s">
        <v>3</v>
      </c>
      <c r="E109" s="235"/>
      <c r="F109" s="235"/>
      <c r="G109" s="75" t="s">
        <v>4</v>
      </c>
    </row>
    <row r="110" spans="1:7" ht="15">
      <c r="A110" s="58" t="s">
        <v>5</v>
      </c>
      <c r="B110" s="59"/>
      <c r="C110" s="60"/>
      <c r="D110" s="60" t="s">
        <v>6</v>
      </c>
      <c r="E110" s="60" t="s">
        <v>7</v>
      </c>
      <c r="F110" s="61" t="s">
        <v>8</v>
      </c>
      <c r="G110" s="75" t="s">
        <v>9</v>
      </c>
    </row>
    <row r="111" spans="1:7" ht="15">
      <c r="A111" s="225">
        <v>1</v>
      </c>
      <c r="B111" s="75">
        <v>2</v>
      </c>
      <c r="C111" s="75">
        <v>3</v>
      </c>
      <c r="D111" s="62">
        <v>4</v>
      </c>
      <c r="E111" s="61">
        <v>5</v>
      </c>
      <c r="F111" s="61">
        <v>6</v>
      </c>
      <c r="G111" s="75">
        <v>7</v>
      </c>
    </row>
    <row r="112" spans="1:7" ht="15" customHeight="1">
      <c r="A112" s="17"/>
      <c r="B112" s="17"/>
      <c r="C112" s="18"/>
      <c r="D112" s="230" t="s">
        <v>10</v>
      </c>
      <c r="E112" s="230"/>
      <c r="F112" s="19"/>
      <c r="G112" s="75"/>
    </row>
    <row r="113" spans="1:7" ht="30.75" customHeight="1">
      <c r="A113" s="154" t="s">
        <v>59</v>
      </c>
      <c r="B113" s="155" t="s">
        <v>103</v>
      </c>
      <c r="C113" s="156">
        <v>60</v>
      </c>
      <c r="D113" s="113">
        <v>0.66</v>
      </c>
      <c r="E113" s="113">
        <v>0.12</v>
      </c>
      <c r="F113" s="113">
        <v>2.16</v>
      </c>
      <c r="G113" s="113">
        <v>13.2</v>
      </c>
    </row>
    <row r="114" spans="1:7" ht="19.5" customHeight="1">
      <c r="A114" s="153" t="s">
        <v>78</v>
      </c>
      <c r="B114" s="166" t="s">
        <v>65</v>
      </c>
      <c r="C114" s="153">
        <v>200</v>
      </c>
      <c r="D114" s="153">
        <v>12.41</v>
      </c>
      <c r="E114" s="153">
        <v>13.41</v>
      </c>
      <c r="F114" s="153">
        <v>17.6</v>
      </c>
      <c r="G114" s="153">
        <v>264</v>
      </c>
    </row>
    <row r="115" spans="1:7" ht="19.5" customHeight="1">
      <c r="A115" s="172" t="s">
        <v>69</v>
      </c>
      <c r="B115" s="170" t="s">
        <v>70</v>
      </c>
      <c r="C115" s="171">
        <v>200</v>
      </c>
      <c r="D115" s="172">
        <v>0.66</v>
      </c>
      <c r="E115" s="172">
        <v>0.09</v>
      </c>
      <c r="F115" s="173">
        <v>32.03</v>
      </c>
      <c r="G115" s="172">
        <v>132.8</v>
      </c>
    </row>
    <row r="116" spans="1:7" s="93" customFormat="1" ht="19.5" customHeight="1">
      <c r="A116" s="111" t="s">
        <v>47</v>
      </c>
      <c r="B116" s="112" t="s">
        <v>48</v>
      </c>
      <c r="C116" s="113">
        <v>50</v>
      </c>
      <c r="D116" s="114">
        <v>3.85</v>
      </c>
      <c r="E116" s="114">
        <v>1.2</v>
      </c>
      <c r="F116" s="116">
        <v>26.7</v>
      </c>
      <c r="G116" s="114">
        <v>133</v>
      </c>
    </row>
    <row r="117" spans="1:7" ht="15">
      <c r="A117" s="113"/>
      <c r="B117" s="146" t="s">
        <v>12</v>
      </c>
      <c r="C117" s="159">
        <f>SUM(C113:C116)</f>
        <v>510</v>
      </c>
      <c r="D117" s="179">
        <f>SUM(D113:D116)</f>
        <v>17.580000000000002</v>
      </c>
      <c r="E117" s="179">
        <f>SUM(E113:E116)</f>
        <v>14.819999999999999</v>
      </c>
      <c r="F117" s="179">
        <f>SUM(F113:F116)</f>
        <v>78.49000000000001</v>
      </c>
      <c r="G117" s="179">
        <f>SUM(G113:G116)</f>
        <v>543</v>
      </c>
    </row>
    <row r="118" spans="1:7" ht="15.75">
      <c r="A118" s="21"/>
      <c r="B118" s="25" t="s">
        <v>40</v>
      </c>
      <c r="C118" s="45">
        <v>500</v>
      </c>
      <c r="D118" s="46" t="s">
        <v>22</v>
      </c>
      <c r="E118" s="46" t="s">
        <v>23</v>
      </c>
      <c r="F118" s="46" t="s">
        <v>24</v>
      </c>
      <c r="G118" s="46" t="s">
        <v>25</v>
      </c>
    </row>
    <row r="119" spans="1:7" ht="11.25" customHeight="1">
      <c r="A119" s="28"/>
      <c r="B119" s="42"/>
      <c r="C119" s="29"/>
      <c r="D119" s="29"/>
      <c r="E119" s="29"/>
      <c r="F119" s="29"/>
      <c r="G119" s="29"/>
    </row>
    <row r="120" spans="1:7" ht="11.25" customHeight="1">
      <c r="A120" s="28"/>
      <c r="B120" s="42"/>
      <c r="C120" s="29"/>
      <c r="D120" s="29"/>
      <c r="E120" s="29"/>
      <c r="F120" s="29"/>
      <c r="G120" s="29"/>
    </row>
    <row r="121" spans="1:7" ht="11.25" customHeight="1">
      <c r="A121" s="28"/>
      <c r="B121" s="42"/>
      <c r="C121" s="29"/>
      <c r="D121" s="29"/>
      <c r="E121" s="29"/>
      <c r="F121" s="29"/>
      <c r="G121" s="29"/>
    </row>
    <row r="122" spans="1:7" ht="11.25" customHeight="1">
      <c r="A122" s="28"/>
      <c r="B122" s="42"/>
      <c r="C122" s="29"/>
      <c r="D122" s="29"/>
      <c r="E122" s="29"/>
      <c r="F122" s="29"/>
      <c r="G122" s="29"/>
    </row>
    <row r="123" spans="1:7" ht="11.25" customHeight="1">
      <c r="A123" s="28"/>
      <c r="B123" s="42"/>
      <c r="C123" s="29"/>
      <c r="D123" s="29"/>
      <c r="E123" s="29"/>
      <c r="F123" s="29"/>
      <c r="G123" s="29"/>
    </row>
    <row r="124" spans="1:7" ht="15">
      <c r="A124" s="233"/>
      <c r="B124" s="233"/>
      <c r="C124" s="233"/>
      <c r="D124" s="233"/>
      <c r="E124" s="233"/>
      <c r="F124" s="233"/>
      <c r="G124" s="233"/>
    </row>
    <row r="125" spans="1:7" ht="15.75">
      <c r="A125" s="184" t="s">
        <v>74</v>
      </c>
      <c r="B125" s="9"/>
      <c r="C125" s="9"/>
      <c r="D125" s="9"/>
      <c r="E125" s="63" t="s">
        <v>36</v>
      </c>
      <c r="F125" s="9"/>
      <c r="G125" s="9"/>
    </row>
    <row r="126" spans="1:7" ht="15">
      <c r="A126" s="10" t="s">
        <v>0</v>
      </c>
      <c r="B126" s="11" t="s">
        <v>1</v>
      </c>
      <c r="C126" s="12" t="s">
        <v>2</v>
      </c>
      <c r="D126" s="234" t="s">
        <v>3</v>
      </c>
      <c r="E126" s="235"/>
      <c r="F126" s="236"/>
      <c r="G126" s="12" t="s">
        <v>4</v>
      </c>
    </row>
    <row r="127" spans="1:7" ht="15">
      <c r="A127" s="13" t="s">
        <v>5</v>
      </c>
      <c r="B127" s="133"/>
      <c r="C127" s="221"/>
      <c r="D127" s="13" t="s">
        <v>6</v>
      </c>
      <c r="E127" s="13" t="s">
        <v>7</v>
      </c>
      <c r="F127" s="13" t="s">
        <v>8</v>
      </c>
      <c r="G127" s="13" t="s">
        <v>9</v>
      </c>
    </row>
    <row r="128" spans="1:7" ht="15">
      <c r="A128" s="206">
        <v>1</v>
      </c>
      <c r="B128" s="75">
        <v>2</v>
      </c>
      <c r="C128" s="75">
        <v>3</v>
      </c>
      <c r="D128" s="207">
        <v>4</v>
      </c>
      <c r="E128" s="105">
        <v>5</v>
      </c>
      <c r="F128" s="105">
        <v>6</v>
      </c>
      <c r="G128" s="105">
        <v>7</v>
      </c>
    </row>
    <row r="129" spans="1:7" ht="15.75">
      <c r="A129" s="17"/>
      <c r="B129" s="17"/>
      <c r="C129" s="18"/>
      <c r="D129" s="230" t="s">
        <v>10</v>
      </c>
      <c r="E129" s="230"/>
      <c r="F129" s="19"/>
      <c r="G129" s="64"/>
    </row>
    <row r="130" spans="1:7" s="93" customFormat="1" ht="19.5" customHeight="1">
      <c r="A130" s="106" t="s">
        <v>106</v>
      </c>
      <c r="B130" s="107" t="s">
        <v>107</v>
      </c>
      <c r="C130" s="135">
        <v>210</v>
      </c>
      <c r="D130" s="136">
        <v>5.18</v>
      </c>
      <c r="E130" s="136">
        <v>26.1</v>
      </c>
      <c r="F130" s="136">
        <v>20.44</v>
      </c>
      <c r="G130" s="136">
        <v>337.38</v>
      </c>
    </row>
    <row r="131" spans="1:7" ht="19.5" customHeight="1">
      <c r="A131" s="111" t="s">
        <v>98</v>
      </c>
      <c r="B131" s="112" t="s">
        <v>99</v>
      </c>
      <c r="C131" s="113">
        <v>40</v>
      </c>
      <c r="D131" s="114">
        <v>5.08</v>
      </c>
      <c r="E131" s="114">
        <v>4.6</v>
      </c>
      <c r="F131" s="116">
        <v>0.28</v>
      </c>
      <c r="G131" s="114">
        <v>63</v>
      </c>
    </row>
    <row r="132" spans="1:7" ht="19.5" customHeight="1">
      <c r="A132" s="108" t="s">
        <v>51</v>
      </c>
      <c r="B132" s="109" t="s">
        <v>52</v>
      </c>
      <c r="C132" s="110">
        <v>200</v>
      </c>
      <c r="D132" s="110">
        <v>0.13</v>
      </c>
      <c r="E132" s="110">
        <v>0.02</v>
      </c>
      <c r="F132" s="117">
        <v>15.2</v>
      </c>
      <c r="G132" s="110">
        <v>62</v>
      </c>
    </row>
    <row r="133" spans="1:17" ht="19.5" customHeight="1">
      <c r="A133" s="111" t="s">
        <v>47</v>
      </c>
      <c r="B133" s="112" t="s">
        <v>48</v>
      </c>
      <c r="C133" s="113">
        <v>50</v>
      </c>
      <c r="D133" s="114">
        <v>3.85</v>
      </c>
      <c r="E133" s="114">
        <v>1.2</v>
      </c>
      <c r="F133" s="116">
        <v>26.7</v>
      </c>
      <c r="G133" s="114">
        <v>133</v>
      </c>
      <c r="K133" s="191"/>
      <c r="L133" s="192"/>
      <c r="M133" s="191"/>
      <c r="N133" s="193"/>
      <c r="O133" s="193"/>
      <c r="P133" s="193"/>
      <c r="Q133" s="193"/>
    </row>
    <row r="134" spans="1:7" ht="19.5" customHeight="1">
      <c r="A134" s="44"/>
      <c r="B134" s="40" t="s">
        <v>12</v>
      </c>
      <c r="C134" s="23">
        <f>SUM(C130:C133)</f>
        <v>500</v>
      </c>
      <c r="D134" s="125">
        <f>SUM(D130:D133)</f>
        <v>14.24</v>
      </c>
      <c r="E134" s="125">
        <f>SUM(E130:E133)</f>
        <v>31.92</v>
      </c>
      <c r="F134" s="125">
        <f>SUM(F130:F133)</f>
        <v>62.620000000000005</v>
      </c>
      <c r="G134" s="125">
        <f>SUM(G130:G133)</f>
        <v>595.38</v>
      </c>
    </row>
    <row r="135" spans="1:7" ht="19.5" customHeight="1">
      <c r="A135" s="21"/>
      <c r="B135" s="25" t="s">
        <v>40</v>
      </c>
      <c r="C135" s="26">
        <v>500</v>
      </c>
      <c r="D135" s="27" t="s">
        <v>22</v>
      </c>
      <c r="E135" s="27" t="s">
        <v>23</v>
      </c>
      <c r="F135" s="27" t="s">
        <v>24</v>
      </c>
      <c r="G135" s="27" t="s">
        <v>25</v>
      </c>
    </row>
    <row r="136" spans="1:7" ht="22.5" customHeight="1">
      <c r="A136" s="28"/>
      <c r="B136" s="90"/>
      <c r="C136" s="91"/>
      <c r="D136" s="92"/>
      <c r="E136" s="92"/>
      <c r="F136" s="92"/>
      <c r="G136" s="92"/>
    </row>
    <row r="137" spans="1:7" ht="22.5" customHeight="1">
      <c r="A137" s="28"/>
      <c r="B137" s="90"/>
      <c r="C137" s="91"/>
      <c r="D137" s="92"/>
      <c r="E137" s="92"/>
      <c r="F137" s="92"/>
      <c r="G137" s="92"/>
    </row>
    <row r="138" spans="1:7" ht="19.5" customHeight="1">
      <c r="A138" s="28"/>
      <c r="B138" s="90"/>
      <c r="C138" s="91"/>
      <c r="D138" s="92"/>
      <c r="E138" s="92"/>
      <c r="F138" s="92"/>
      <c r="G138" s="92"/>
    </row>
    <row r="139" spans="1:7" ht="15">
      <c r="A139" s="233"/>
      <c r="B139" s="233"/>
      <c r="C139" s="233"/>
      <c r="D139" s="233"/>
      <c r="E139" s="233"/>
      <c r="F139" s="233"/>
      <c r="G139" s="233"/>
    </row>
    <row r="140" spans="1:7" ht="15.75">
      <c r="A140" s="184" t="s">
        <v>74</v>
      </c>
      <c r="B140" s="35"/>
      <c r="C140" s="36"/>
      <c r="D140" s="38"/>
      <c r="E140" s="37" t="s">
        <v>37</v>
      </c>
      <c r="F140" s="38"/>
      <c r="G140" s="38"/>
    </row>
    <row r="141" spans="1:7" ht="15">
      <c r="A141" s="10" t="s">
        <v>0</v>
      </c>
      <c r="B141" s="11" t="s">
        <v>1</v>
      </c>
      <c r="C141" s="12" t="s">
        <v>2</v>
      </c>
      <c r="D141" s="234" t="s">
        <v>3</v>
      </c>
      <c r="E141" s="235"/>
      <c r="F141" s="236"/>
      <c r="G141" s="12" t="s">
        <v>4</v>
      </c>
    </row>
    <row r="142" spans="1:7" ht="15">
      <c r="A142" s="13" t="s">
        <v>5</v>
      </c>
      <c r="B142" s="133"/>
      <c r="C142" s="221"/>
      <c r="D142" s="13" t="s">
        <v>6</v>
      </c>
      <c r="E142" s="13" t="s">
        <v>7</v>
      </c>
      <c r="F142" s="13" t="s">
        <v>8</v>
      </c>
      <c r="G142" s="133" t="s">
        <v>9</v>
      </c>
    </row>
    <row r="143" spans="1:7" ht="15">
      <c r="A143" s="206">
        <v>1</v>
      </c>
      <c r="B143" s="75">
        <v>2</v>
      </c>
      <c r="C143" s="75">
        <v>3</v>
      </c>
      <c r="D143" s="207">
        <v>4</v>
      </c>
      <c r="E143" s="105">
        <v>5</v>
      </c>
      <c r="F143" s="105">
        <v>6</v>
      </c>
      <c r="G143" s="75">
        <v>7</v>
      </c>
    </row>
    <row r="144" spans="1:7" ht="15" customHeight="1">
      <c r="A144" s="17"/>
      <c r="B144" s="17"/>
      <c r="C144" s="18"/>
      <c r="D144" s="230" t="s">
        <v>10</v>
      </c>
      <c r="E144" s="230"/>
      <c r="F144" s="19"/>
      <c r="G144" s="75"/>
    </row>
    <row r="145" spans="1:7" ht="15" customHeight="1">
      <c r="A145" s="113" t="s">
        <v>66</v>
      </c>
      <c r="B145" s="167" t="s">
        <v>67</v>
      </c>
      <c r="C145" s="168" t="s">
        <v>60</v>
      </c>
      <c r="D145" s="168">
        <v>10.18</v>
      </c>
      <c r="E145" s="168">
        <v>11.33</v>
      </c>
      <c r="F145" s="168">
        <v>7.07</v>
      </c>
      <c r="G145" s="113">
        <v>147.85</v>
      </c>
    </row>
    <row r="146" spans="1:7" ht="18" customHeight="1">
      <c r="A146" s="106" t="s">
        <v>92</v>
      </c>
      <c r="B146" s="162" t="s">
        <v>93</v>
      </c>
      <c r="C146" s="160">
        <v>150</v>
      </c>
      <c r="D146" s="161">
        <v>8.3</v>
      </c>
      <c r="E146" s="161">
        <v>6.3</v>
      </c>
      <c r="F146" s="163">
        <v>36</v>
      </c>
      <c r="G146" s="161">
        <v>233.7</v>
      </c>
    </row>
    <row r="147" spans="1:7" ht="18" customHeight="1">
      <c r="A147" s="108" t="s">
        <v>46</v>
      </c>
      <c r="B147" s="141" t="s">
        <v>55</v>
      </c>
      <c r="C147" s="115">
        <v>200</v>
      </c>
      <c r="D147" s="115">
        <v>0.07</v>
      </c>
      <c r="E147" s="115">
        <v>0.02</v>
      </c>
      <c r="F147" s="115">
        <v>15</v>
      </c>
      <c r="G147" s="115">
        <v>60</v>
      </c>
    </row>
    <row r="148" spans="1:7" ht="18" customHeight="1">
      <c r="A148" s="111" t="s">
        <v>47</v>
      </c>
      <c r="B148" s="112" t="s">
        <v>48</v>
      </c>
      <c r="C148" s="113">
        <v>30</v>
      </c>
      <c r="D148" s="114">
        <v>2.31</v>
      </c>
      <c r="E148" s="114">
        <v>0.72</v>
      </c>
      <c r="F148" s="114">
        <v>16.02</v>
      </c>
      <c r="G148" s="114">
        <v>79.8</v>
      </c>
    </row>
    <row r="149" spans="1:7" ht="20.25" customHeight="1">
      <c r="A149" s="44"/>
      <c r="B149" s="40" t="s">
        <v>12</v>
      </c>
      <c r="C149" s="23">
        <f>C148+C147+C146+120</f>
        <v>500</v>
      </c>
      <c r="D149" s="127">
        <f>SUM(D145:D148)</f>
        <v>20.86</v>
      </c>
      <c r="E149" s="127">
        <f>SUM(E145:E148)</f>
        <v>18.369999999999997</v>
      </c>
      <c r="F149" s="127">
        <f>SUM(F145:F148)</f>
        <v>74.09</v>
      </c>
      <c r="G149" s="180">
        <f>SUM(G145:G148)</f>
        <v>521.3499999999999</v>
      </c>
    </row>
    <row r="150" spans="1:7" ht="19.5" customHeight="1">
      <c r="A150" s="21"/>
      <c r="B150" s="25" t="s">
        <v>40</v>
      </c>
      <c r="C150" s="26">
        <v>500</v>
      </c>
      <c r="D150" s="27" t="s">
        <v>22</v>
      </c>
      <c r="E150" s="27" t="s">
        <v>23</v>
      </c>
      <c r="F150" s="27" t="s">
        <v>24</v>
      </c>
      <c r="G150" s="27" t="s">
        <v>25</v>
      </c>
    </row>
    <row r="151" spans="1:7" ht="9" customHeight="1">
      <c r="A151" s="35"/>
      <c r="B151" s="35"/>
      <c r="C151" s="64"/>
      <c r="D151" s="38"/>
      <c r="E151" s="38"/>
      <c r="F151" s="38"/>
      <c r="G151" s="38"/>
    </row>
    <row r="152" spans="1:7" ht="15.75" customHeight="1">
      <c r="A152" s="233"/>
      <c r="B152" s="233"/>
      <c r="C152" s="233"/>
      <c r="D152" s="233"/>
      <c r="E152" s="233"/>
      <c r="F152" s="233"/>
      <c r="G152" s="233"/>
    </row>
    <row r="153" spans="1:7" ht="15.75" customHeight="1">
      <c r="A153" s="102"/>
      <c r="B153" s="102"/>
      <c r="C153" s="102"/>
      <c r="D153" s="104"/>
      <c r="E153" s="104"/>
      <c r="F153" s="104"/>
      <c r="G153" s="104"/>
    </row>
    <row r="154" spans="1:16" ht="15.75" customHeight="1">
      <c r="A154" s="102"/>
      <c r="B154" s="102"/>
      <c r="C154" s="102"/>
      <c r="D154" s="104"/>
      <c r="E154" s="104"/>
      <c r="F154" s="104"/>
      <c r="G154" s="104"/>
      <c r="J154" s="200"/>
      <c r="K154" s="201"/>
      <c r="L154" s="202"/>
      <c r="M154" s="200"/>
      <c r="N154" s="200"/>
      <c r="O154" s="200"/>
      <c r="P154" s="200"/>
    </row>
    <row r="155" spans="1:16" ht="15.75" customHeight="1">
      <c r="A155" s="102"/>
      <c r="B155" s="102"/>
      <c r="C155" s="102"/>
      <c r="D155" s="104"/>
      <c r="E155" s="104"/>
      <c r="F155" s="104"/>
      <c r="G155" s="104"/>
      <c r="J155" s="203"/>
      <c r="K155" s="204"/>
      <c r="L155" s="205"/>
      <c r="M155" s="205"/>
      <c r="N155" s="205"/>
      <c r="O155" s="205"/>
      <c r="P155" s="205"/>
    </row>
    <row r="156" spans="1:16" ht="15.75" customHeight="1">
      <c r="A156" s="102"/>
      <c r="B156" s="102"/>
      <c r="C156" s="102"/>
      <c r="D156" s="104"/>
      <c r="E156" s="104"/>
      <c r="F156" s="104"/>
      <c r="G156" s="104"/>
      <c r="J156" s="191"/>
      <c r="K156" s="192"/>
      <c r="L156" s="191"/>
      <c r="M156" s="193"/>
      <c r="N156" s="193"/>
      <c r="O156" s="193"/>
      <c r="P156" s="193"/>
    </row>
    <row r="157" spans="1:7" ht="15.75" customHeight="1">
      <c r="A157" s="102"/>
      <c r="B157" s="102"/>
      <c r="C157" s="102"/>
      <c r="D157" s="104"/>
      <c r="E157" s="104"/>
      <c r="F157" s="104"/>
      <c r="G157" s="104"/>
    </row>
    <row r="158" spans="1:7" ht="15.75" customHeight="1">
      <c r="A158" s="184" t="s">
        <v>74</v>
      </c>
      <c r="B158" s="97"/>
      <c r="C158" s="97"/>
      <c r="D158" s="104"/>
      <c r="E158" s="104" t="s">
        <v>38</v>
      </c>
      <c r="F158" s="104"/>
      <c r="G158" s="104"/>
    </row>
    <row r="159" spans="1:7" ht="15">
      <c r="A159" s="10" t="s">
        <v>0</v>
      </c>
      <c r="B159" s="11" t="s">
        <v>1</v>
      </c>
      <c r="C159" s="12" t="s">
        <v>2</v>
      </c>
      <c r="D159" s="234" t="s">
        <v>3</v>
      </c>
      <c r="E159" s="235"/>
      <c r="F159" s="236"/>
      <c r="G159" s="11" t="s">
        <v>4</v>
      </c>
    </row>
    <row r="160" spans="1:7" ht="15">
      <c r="A160" s="13" t="s">
        <v>5</v>
      </c>
      <c r="B160" s="133"/>
      <c r="C160" s="221"/>
      <c r="D160" s="13" t="s">
        <v>6</v>
      </c>
      <c r="E160" s="13" t="s">
        <v>7</v>
      </c>
      <c r="F160" s="13" t="s">
        <v>8</v>
      </c>
      <c r="G160" s="14" t="s">
        <v>9</v>
      </c>
    </row>
    <row r="161" spans="1:7" ht="15">
      <c r="A161" s="206">
        <v>1</v>
      </c>
      <c r="B161" s="75">
        <v>2</v>
      </c>
      <c r="C161" s="75">
        <v>3</v>
      </c>
      <c r="D161" s="207">
        <v>4</v>
      </c>
      <c r="E161" s="105">
        <v>5</v>
      </c>
      <c r="F161" s="105">
        <v>6</v>
      </c>
      <c r="G161" s="11">
        <v>7</v>
      </c>
    </row>
    <row r="162" spans="1:7" ht="17.25" customHeight="1">
      <c r="A162" s="17"/>
      <c r="B162" s="17"/>
      <c r="C162" s="18"/>
      <c r="D162" s="230" t="s">
        <v>10</v>
      </c>
      <c r="E162" s="230"/>
      <c r="F162" s="19"/>
      <c r="G162" s="75"/>
    </row>
    <row r="163" spans="1:7" ht="15">
      <c r="A163" s="113" t="s">
        <v>100</v>
      </c>
      <c r="B163" s="146" t="s">
        <v>101</v>
      </c>
      <c r="C163" s="113">
        <v>60</v>
      </c>
      <c r="D163" s="114">
        <v>0.78</v>
      </c>
      <c r="E163" s="114">
        <v>2.7</v>
      </c>
      <c r="F163" s="116">
        <v>4.62</v>
      </c>
      <c r="G163" s="114">
        <v>45.6</v>
      </c>
    </row>
    <row r="164" spans="1:7" ht="21" customHeight="1">
      <c r="A164" s="149" t="s">
        <v>83</v>
      </c>
      <c r="B164" s="152" t="s">
        <v>58</v>
      </c>
      <c r="C164" s="150">
        <v>100</v>
      </c>
      <c r="D164" s="150">
        <v>15.21</v>
      </c>
      <c r="E164" s="150">
        <v>14.76</v>
      </c>
      <c r="F164" s="150">
        <v>3.6</v>
      </c>
      <c r="G164" s="151">
        <v>208.8</v>
      </c>
    </row>
    <row r="165" spans="1:7" ht="18" customHeight="1">
      <c r="A165" s="137" t="s">
        <v>94</v>
      </c>
      <c r="B165" s="138" t="s">
        <v>95</v>
      </c>
      <c r="C165" s="169">
        <v>150</v>
      </c>
      <c r="D165" s="139">
        <v>3.2</v>
      </c>
      <c r="E165" s="140">
        <v>5.2</v>
      </c>
      <c r="F165" s="142">
        <v>19.8</v>
      </c>
      <c r="G165" s="140">
        <v>139.4</v>
      </c>
    </row>
    <row r="166" spans="1:7" ht="15">
      <c r="A166" s="111" t="s">
        <v>47</v>
      </c>
      <c r="B166" s="112" t="s">
        <v>48</v>
      </c>
      <c r="C166" s="113">
        <v>30</v>
      </c>
      <c r="D166" s="114">
        <v>2.31</v>
      </c>
      <c r="E166" s="114">
        <v>0.72</v>
      </c>
      <c r="F166" s="114">
        <v>16.02</v>
      </c>
      <c r="G166" s="114">
        <v>79.8</v>
      </c>
    </row>
    <row r="167" spans="1:7" ht="14.25" customHeight="1">
      <c r="A167" s="108" t="s">
        <v>51</v>
      </c>
      <c r="B167" s="109" t="s">
        <v>52</v>
      </c>
      <c r="C167" s="110">
        <v>200</v>
      </c>
      <c r="D167" s="110">
        <v>0.13</v>
      </c>
      <c r="E167" s="110">
        <v>0.02</v>
      </c>
      <c r="F167" s="117">
        <v>15.2</v>
      </c>
      <c r="G167" s="110">
        <v>62</v>
      </c>
    </row>
    <row r="168" spans="1:7" ht="25.5" customHeight="1">
      <c r="A168" s="44"/>
      <c r="B168" s="34" t="s">
        <v>12</v>
      </c>
      <c r="C168" s="95">
        <f>SUM(C163:C167)</f>
        <v>540</v>
      </c>
      <c r="D168" s="128">
        <f>SUM(D163:D167)</f>
        <v>21.63</v>
      </c>
      <c r="E168" s="128">
        <f>SUM(E163:E167)</f>
        <v>23.4</v>
      </c>
      <c r="F168" s="175">
        <f>SUM(F163:F167)</f>
        <v>59.24000000000001</v>
      </c>
      <c r="G168" s="128">
        <f>SUM(G163:G167)</f>
        <v>535.6</v>
      </c>
    </row>
    <row r="169" spans="1:7" ht="18.75" customHeight="1">
      <c r="A169" s="21"/>
      <c r="B169" s="25" t="s">
        <v>40</v>
      </c>
      <c r="C169" s="26">
        <v>500</v>
      </c>
      <c r="D169" s="27" t="s">
        <v>22</v>
      </c>
      <c r="E169" s="27" t="s">
        <v>23</v>
      </c>
      <c r="F169" s="27" t="s">
        <v>24</v>
      </c>
      <c r="G169" s="174" t="s">
        <v>25</v>
      </c>
    </row>
    <row r="170" spans="1:7" ht="50.25" customHeight="1">
      <c r="A170" s="65"/>
      <c r="B170" s="66"/>
      <c r="C170" s="67"/>
      <c r="D170" s="29"/>
      <c r="E170" s="29"/>
      <c r="F170" s="29"/>
      <c r="G170" s="29"/>
    </row>
    <row r="171" spans="1:7" ht="15.75">
      <c r="A171" s="35"/>
      <c r="B171" s="68"/>
      <c r="C171" s="57"/>
      <c r="D171" s="69"/>
      <c r="E171" s="69"/>
      <c r="F171" s="69"/>
      <c r="G171" s="69"/>
    </row>
    <row r="172" spans="1:7" ht="15">
      <c r="A172" s="35"/>
      <c r="B172" s="70"/>
      <c r="C172" s="64"/>
      <c r="D172" s="38"/>
      <c r="E172" s="38"/>
      <c r="F172" s="38"/>
      <c r="G172" s="38"/>
    </row>
    <row r="173" spans="1:7" ht="15.75">
      <c r="A173" s="35"/>
      <c r="B173" s="71" t="s">
        <v>26</v>
      </c>
      <c r="C173" s="36"/>
      <c r="D173" s="38"/>
      <c r="E173" s="38"/>
      <c r="F173" s="38"/>
      <c r="G173" s="38"/>
    </row>
    <row r="174" spans="1:7" ht="15">
      <c r="A174" s="72"/>
      <c r="B174" s="73" t="s">
        <v>27</v>
      </c>
      <c r="C174" s="74" t="s">
        <v>39</v>
      </c>
      <c r="D174" s="234" t="s">
        <v>3</v>
      </c>
      <c r="E174" s="235"/>
      <c r="F174" s="236"/>
      <c r="G174" s="12" t="s">
        <v>4</v>
      </c>
    </row>
    <row r="175" spans="1:7" ht="15">
      <c r="A175" s="75"/>
      <c r="B175" s="75"/>
      <c r="C175" s="76"/>
      <c r="D175" s="13" t="s">
        <v>6</v>
      </c>
      <c r="E175" s="13" t="s">
        <v>7</v>
      </c>
      <c r="F175" s="13" t="s">
        <v>8</v>
      </c>
      <c r="G175" s="13" t="s">
        <v>9</v>
      </c>
    </row>
    <row r="176" spans="1:7" ht="15">
      <c r="A176" s="75">
        <v>1</v>
      </c>
      <c r="B176" s="75">
        <v>2</v>
      </c>
      <c r="C176" s="77">
        <v>3</v>
      </c>
      <c r="D176" s="78">
        <v>4</v>
      </c>
      <c r="E176" s="78">
        <v>5</v>
      </c>
      <c r="F176" s="78">
        <v>6</v>
      </c>
      <c r="G176" s="78">
        <v>7</v>
      </c>
    </row>
    <row r="177" spans="1:7" ht="15">
      <c r="A177" s="239" t="s">
        <v>28</v>
      </c>
      <c r="B177" s="79" t="s">
        <v>30</v>
      </c>
      <c r="C177" s="181" t="e">
        <f>C168+C149+C134+C117+C103+C86+C72+C59+#REF!+C30</f>
        <v>#REF!</v>
      </c>
      <c r="D177" s="182" t="e">
        <f>D168+D149+D134+D117+D103+D86+D72+D59+#REF!+D30</f>
        <v>#REF!</v>
      </c>
      <c r="E177" s="182" t="e">
        <f>E168+E149+E134+E117+E103+E86+E72+E59+#REF!+E30</f>
        <v>#REF!</v>
      </c>
      <c r="F177" s="182" t="e">
        <f>F168+F149+F134+F117+F103+F86+F72+F59+#REF!+F30</f>
        <v>#REF!</v>
      </c>
      <c r="G177" s="183" t="e">
        <f>G168+G149+G134+G117+G103+G86+G72+G59+#REF!+G30</f>
        <v>#REF!</v>
      </c>
    </row>
    <row r="178" spans="1:7" ht="15">
      <c r="A178" s="240"/>
      <c r="B178" s="79" t="s">
        <v>29</v>
      </c>
      <c r="C178" s="80" t="e">
        <f>C177/10</f>
        <v>#REF!</v>
      </c>
      <c r="D178" s="73" t="e">
        <f>D177/10</f>
        <v>#REF!</v>
      </c>
      <c r="E178" s="73" t="e">
        <f>E177/10</f>
        <v>#REF!</v>
      </c>
      <c r="F178" s="73" t="e">
        <f>F177/10</f>
        <v>#REF!</v>
      </c>
      <c r="G178" s="73" t="e">
        <f>G177/10</f>
        <v>#REF!</v>
      </c>
    </row>
    <row r="179" spans="1:7" ht="15">
      <c r="A179" s="81"/>
      <c r="B179" s="82"/>
      <c r="C179" s="82"/>
      <c r="D179" s="83" t="s">
        <v>22</v>
      </c>
      <c r="E179" s="83" t="s">
        <v>23</v>
      </c>
      <c r="F179" s="83" t="s">
        <v>24</v>
      </c>
      <c r="G179" s="84" t="s">
        <v>25</v>
      </c>
    </row>
    <row r="180" spans="1:7" ht="15.75">
      <c r="A180" s="85"/>
      <c r="B180" s="85"/>
      <c r="C180" s="57"/>
      <c r="D180" s="86"/>
      <c r="E180" s="86"/>
      <c r="F180" s="86"/>
      <c r="G180" s="86"/>
    </row>
    <row r="181" spans="1:7" ht="31.5" customHeight="1">
      <c r="A181" s="231" t="s">
        <v>16</v>
      </c>
      <c r="B181" s="232"/>
      <c r="C181" s="232"/>
      <c r="D181" s="232"/>
      <c r="E181" s="232"/>
      <c r="F181" s="232"/>
      <c r="G181" s="232"/>
    </row>
    <row r="182" spans="1:7" ht="28.5" customHeight="1">
      <c r="A182" s="231" t="s">
        <v>17</v>
      </c>
      <c r="B182" s="232"/>
      <c r="C182" s="232"/>
      <c r="D182" s="232"/>
      <c r="E182" s="232"/>
      <c r="F182" s="232"/>
      <c r="G182" s="232"/>
    </row>
    <row r="183" spans="1:7" ht="15">
      <c r="A183" s="237" t="s">
        <v>18</v>
      </c>
      <c r="B183" s="238"/>
      <c r="C183" s="238"/>
      <c r="D183" s="238"/>
      <c r="E183" s="238"/>
      <c r="F183" s="238"/>
      <c r="G183" s="238"/>
    </row>
    <row r="184" spans="1:7" ht="15">
      <c r="A184" s="231" t="s">
        <v>19</v>
      </c>
      <c r="B184" s="238"/>
      <c r="C184" s="238"/>
      <c r="D184" s="238"/>
      <c r="E184" s="238"/>
      <c r="F184" s="238"/>
      <c r="G184" s="238"/>
    </row>
    <row r="185" spans="1:7" ht="15.75">
      <c r="A185" s="50"/>
      <c r="B185" s="48"/>
      <c r="C185" s="50"/>
      <c r="D185" s="50"/>
      <c r="E185" s="50"/>
      <c r="F185" s="50"/>
      <c r="G185" s="50"/>
    </row>
    <row r="186" spans="1:7" ht="15.75">
      <c r="A186" s="50"/>
      <c r="B186" s="48"/>
      <c r="C186" s="50"/>
      <c r="D186" s="50"/>
      <c r="E186" s="50"/>
      <c r="F186" s="50"/>
      <c r="G186" s="50"/>
    </row>
    <row r="187" spans="1:7" ht="15.75">
      <c r="A187" s="50"/>
      <c r="B187" s="48"/>
      <c r="C187" s="87"/>
      <c r="D187" s="88"/>
      <c r="E187" s="88"/>
      <c r="F187" s="88"/>
      <c r="G187" s="88"/>
    </row>
    <row r="188" spans="1:7" ht="15.75">
      <c r="A188" s="48"/>
      <c r="B188" s="48"/>
      <c r="C188" s="87"/>
      <c r="D188" s="88"/>
      <c r="E188" s="88"/>
      <c r="F188" s="88"/>
      <c r="G188" s="88"/>
    </row>
    <row r="189" spans="1:7" ht="15.75">
      <c r="A189" s="48"/>
      <c r="B189" s="48"/>
      <c r="C189" s="87"/>
      <c r="D189" s="88"/>
      <c r="E189" s="88"/>
      <c r="F189" s="88"/>
      <c r="G189" s="88"/>
    </row>
    <row r="190" spans="1:7" ht="15.75">
      <c r="A190" s="85"/>
      <c r="B190" s="85"/>
      <c r="C190" s="57"/>
      <c r="D190" s="57"/>
      <c r="E190" s="57"/>
      <c r="F190" s="57"/>
      <c r="G190" s="57"/>
    </row>
    <row r="191" spans="1:7" ht="15.75">
      <c r="A191" s="50"/>
      <c r="B191" s="48"/>
      <c r="C191" s="50"/>
      <c r="D191" s="50"/>
      <c r="E191" s="50"/>
      <c r="F191" s="50"/>
      <c r="G191" s="50"/>
    </row>
    <row r="192" spans="1:7" ht="15.75">
      <c r="A192" s="50"/>
      <c r="B192" s="48"/>
      <c r="C192" s="50"/>
      <c r="D192" s="50"/>
      <c r="E192" s="50"/>
      <c r="F192" s="50"/>
      <c r="G192" s="50"/>
    </row>
    <row r="193" spans="1:7" ht="15.75">
      <c r="A193" s="50"/>
      <c r="B193" s="48"/>
      <c r="C193" s="50"/>
      <c r="D193" s="50"/>
      <c r="E193" s="50"/>
      <c r="F193" s="50"/>
      <c r="G193" s="50"/>
    </row>
    <row r="194" spans="1:7" ht="15.75">
      <c r="A194" s="50"/>
      <c r="B194" s="48"/>
      <c r="C194" s="50"/>
      <c r="D194" s="50"/>
      <c r="E194" s="50"/>
      <c r="F194" s="50"/>
      <c r="G194" s="50"/>
    </row>
    <row r="195" spans="1:7" ht="15.75">
      <c r="A195" s="50"/>
      <c r="B195" s="48"/>
      <c r="C195" s="50"/>
      <c r="D195" s="50"/>
      <c r="E195" s="50"/>
      <c r="F195" s="50"/>
      <c r="G195" s="50"/>
    </row>
    <row r="196" spans="1:7" ht="15.75">
      <c r="A196" s="50"/>
      <c r="B196" s="48"/>
      <c r="C196" s="50"/>
      <c r="D196" s="50"/>
      <c r="E196" s="50"/>
      <c r="F196" s="50"/>
      <c r="G196" s="50"/>
    </row>
    <row r="197" spans="1:7" ht="15.75">
      <c r="A197" s="48"/>
      <c r="B197" s="48"/>
      <c r="C197" s="87"/>
      <c r="D197" s="50"/>
      <c r="E197" s="50"/>
      <c r="F197" s="50"/>
      <c r="G197" s="50"/>
    </row>
    <row r="198" spans="1:7" ht="15.75">
      <c r="A198" s="57"/>
      <c r="B198" s="85"/>
      <c r="C198" s="89"/>
      <c r="D198" s="86"/>
      <c r="E198" s="86"/>
      <c r="F198" s="86"/>
      <c r="G198" s="86"/>
    </row>
    <row r="199" spans="1:7" ht="15.75">
      <c r="A199" s="85"/>
      <c r="B199" s="85"/>
      <c r="C199" s="89"/>
      <c r="D199" s="86"/>
      <c r="E199" s="86"/>
      <c r="F199" s="86"/>
      <c r="G199" s="86"/>
    </row>
    <row r="200" spans="1:7" ht="15.75">
      <c r="A200" s="1"/>
      <c r="B200" s="1"/>
      <c r="C200" s="2"/>
      <c r="D200" s="3"/>
      <c r="E200" s="3"/>
      <c r="F200" s="3"/>
      <c r="G200" s="3"/>
    </row>
    <row r="201" spans="1:7" ht="15.75">
      <c r="A201" s="1"/>
      <c r="B201" s="1"/>
      <c r="C201" s="2"/>
      <c r="D201" s="3"/>
      <c r="E201" s="3"/>
      <c r="F201" s="3"/>
      <c r="G201" s="3"/>
    </row>
  </sheetData>
  <sheetProtection/>
  <mergeCells count="45">
    <mergeCell ref="D50:F50"/>
    <mergeCell ref="D53:E53"/>
    <mergeCell ref="A62:G62"/>
    <mergeCell ref="D64:F64"/>
    <mergeCell ref="A48:G48"/>
    <mergeCell ref="A10:G10"/>
    <mergeCell ref="A11:G11"/>
    <mergeCell ref="B12:G12"/>
    <mergeCell ref="B13:G13"/>
    <mergeCell ref="A14:G14"/>
    <mergeCell ref="A15:G15"/>
    <mergeCell ref="A16:G16"/>
    <mergeCell ref="A17:G17"/>
    <mergeCell ref="A20:G20"/>
    <mergeCell ref="D22:F22"/>
    <mergeCell ref="A18:G18"/>
    <mergeCell ref="D144:E144"/>
    <mergeCell ref="D25:E25"/>
    <mergeCell ref="A33:G33"/>
    <mergeCell ref="D109:F109"/>
    <mergeCell ref="D35:F35"/>
    <mergeCell ref="D38:E38"/>
    <mergeCell ref="D78:F78"/>
    <mergeCell ref="D81:E81"/>
    <mergeCell ref="A93:G93"/>
    <mergeCell ref="D67:E67"/>
    <mergeCell ref="A182:G182"/>
    <mergeCell ref="A183:G183"/>
    <mergeCell ref="A184:G184"/>
    <mergeCell ref="D4:E4"/>
    <mergeCell ref="D5:F5"/>
    <mergeCell ref="A152:G152"/>
    <mergeCell ref="D159:F159"/>
    <mergeCell ref="D162:E162"/>
    <mergeCell ref="D95:F95"/>
    <mergeCell ref="D98:E98"/>
    <mergeCell ref="D112:E112"/>
    <mergeCell ref="A181:G181"/>
    <mergeCell ref="A124:G124"/>
    <mergeCell ref="D126:F126"/>
    <mergeCell ref="D129:E129"/>
    <mergeCell ref="A139:G139"/>
    <mergeCell ref="D174:F174"/>
    <mergeCell ref="A177:A178"/>
    <mergeCell ref="D141:F141"/>
  </mergeCells>
  <printOptions horizontalCentered="1"/>
  <pageMargins left="0.5905511811023623" right="0.5905511811023623" top="0.984251968503937" bottom="0.5905511811023623" header="0" footer="0"/>
  <pageSetup horizontalDpi="600" verticalDpi="600" orientation="landscape" paperSize="3" scale="74" r:id="rId1"/>
  <rowBreaks count="6" manualBreakCount="6">
    <brk id="19" max="6" man="1"/>
    <brk id="46" max="255" man="1"/>
    <brk id="75" max="255" man="1"/>
    <brk id="106" max="255" man="1"/>
    <brk id="137" max="255" man="1"/>
    <brk id="170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4:G194"/>
  <sheetViews>
    <sheetView tabSelected="1" zoomScalePageLayoutView="0" workbookViewId="0" topLeftCell="A1">
      <selection activeCell="D9" sqref="D9"/>
    </sheetView>
  </sheetViews>
  <sheetFormatPr defaultColWidth="9.140625" defaultRowHeight="15"/>
  <cols>
    <col min="1" max="1" width="27.421875" style="0" customWidth="1"/>
    <col min="2" max="2" width="45.7109375" style="0" customWidth="1"/>
    <col min="3" max="3" width="15.7109375" style="4" customWidth="1"/>
    <col min="4" max="4" width="15.57421875" style="4" customWidth="1"/>
    <col min="5" max="5" width="13.140625" style="4" customWidth="1"/>
    <col min="6" max="6" width="15.8515625" style="4" customWidth="1"/>
    <col min="7" max="7" width="18.140625" style="4" customWidth="1"/>
  </cols>
  <sheetData>
    <row r="4" spans="1:6" ht="15">
      <c r="A4" s="98" t="s">
        <v>42</v>
      </c>
      <c r="B4" s="98"/>
      <c r="C4" s="194"/>
      <c r="D4" s="253" t="s">
        <v>43</v>
      </c>
      <c r="E4" s="253"/>
      <c r="F4" s="194"/>
    </row>
    <row r="5" spans="1:7" ht="15.75">
      <c r="A5" s="98" t="s">
        <v>110</v>
      </c>
      <c r="B5" s="100"/>
      <c r="C5" s="100"/>
      <c r="D5" s="252" t="s">
        <v>111</v>
      </c>
      <c r="E5" s="252"/>
      <c r="F5" s="252"/>
      <c r="G5" s="195"/>
    </row>
    <row r="6" spans="1:7" ht="15.75">
      <c r="A6" s="100"/>
      <c r="B6" s="100"/>
      <c r="C6" s="100"/>
      <c r="D6" s="119"/>
      <c r="E6" s="120"/>
      <c r="F6" s="120"/>
      <c r="G6" s="121"/>
    </row>
    <row r="7" spans="1:7" ht="15.75">
      <c r="A7" s="101" t="s">
        <v>114</v>
      </c>
      <c r="B7" s="100"/>
      <c r="C7" s="100"/>
      <c r="D7" s="122" t="s">
        <v>112</v>
      </c>
      <c r="E7" s="119" t="s">
        <v>115</v>
      </c>
      <c r="F7" s="120"/>
      <c r="G7" s="121"/>
    </row>
    <row r="8" spans="1:7" ht="15.75">
      <c r="A8" s="98"/>
      <c r="B8" s="100"/>
      <c r="C8" s="100"/>
      <c r="D8" s="120"/>
      <c r="E8" s="120"/>
      <c r="F8" s="120"/>
      <c r="G8" s="121"/>
    </row>
    <row r="9" spans="2:7" ht="15.75">
      <c r="B9" s="6"/>
      <c r="C9" s="6"/>
      <c r="D9" s="123"/>
      <c r="E9" s="123"/>
      <c r="F9" s="123"/>
      <c r="G9" s="123"/>
    </row>
    <row r="10" spans="1:7" ht="15.75">
      <c r="A10" s="248" t="s">
        <v>14</v>
      </c>
      <c r="B10" s="248"/>
      <c r="C10" s="248"/>
      <c r="D10" s="248"/>
      <c r="E10" s="248"/>
      <c r="F10" s="248"/>
      <c r="G10" s="248"/>
    </row>
    <row r="11" spans="1:7" ht="15.75">
      <c r="A11" s="242" t="s">
        <v>84</v>
      </c>
      <c r="B11" s="242"/>
      <c r="C11" s="242"/>
      <c r="D11" s="242"/>
      <c r="E11" s="242"/>
      <c r="F11" s="242"/>
      <c r="G11" s="242"/>
    </row>
    <row r="12" spans="2:7" ht="15.75">
      <c r="B12" s="249"/>
      <c r="C12" s="249"/>
      <c r="D12" s="249"/>
      <c r="E12" s="249"/>
      <c r="F12" s="249"/>
      <c r="G12" s="249"/>
    </row>
    <row r="13" spans="1:7" ht="15.75">
      <c r="A13" s="7"/>
      <c r="B13" s="250" t="s">
        <v>13</v>
      </c>
      <c r="C13" s="251"/>
      <c r="D13" s="251"/>
      <c r="E13" s="251"/>
      <c r="F13" s="251"/>
      <c r="G13" s="251"/>
    </row>
    <row r="14" spans="1:7" ht="26.25" customHeight="1">
      <c r="A14" s="241" t="s">
        <v>16</v>
      </c>
      <c r="B14" s="241"/>
      <c r="C14" s="241"/>
      <c r="D14" s="241"/>
      <c r="E14" s="241"/>
      <c r="F14" s="241"/>
      <c r="G14" s="241"/>
    </row>
    <row r="15" spans="1:7" ht="42.75" customHeight="1">
      <c r="A15" s="241" t="s">
        <v>76</v>
      </c>
      <c r="B15" s="241"/>
      <c r="C15" s="241"/>
      <c r="D15" s="241"/>
      <c r="E15" s="241"/>
      <c r="F15" s="241"/>
      <c r="G15" s="241"/>
    </row>
    <row r="16" spans="1:7" ht="48" customHeight="1">
      <c r="A16" s="241" t="s">
        <v>77</v>
      </c>
      <c r="B16" s="241"/>
      <c r="C16" s="241"/>
      <c r="D16" s="241"/>
      <c r="E16" s="241"/>
      <c r="F16" s="241"/>
      <c r="G16" s="241"/>
    </row>
    <row r="17" spans="1:7" ht="36.75" customHeight="1">
      <c r="A17" s="241" t="s">
        <v>19</v>
      </c>
      <c r="B17" s="241"/>
      <c r="C17" s="241"/>
      <c r="D17" s="241"/>
      <c r="E17" s="241"/>
      <c r="F17" s="241"/>
      <c r="G17" s="241"/>
    </row>
    <row r="18" spans="1:7" ht="15.75">
      <c r="A18" s="246"/>
      <c r="B18" s="247"/>
      <c r="C18" s="247"/>
      <c r="D18" s="247"/>
      <c r="E18" s="247"/>
      <c r="F18" s="247"/>
      <c r="G18" s="247"/>
    </row>
    <row r="19" spans="1:7" ht="15.75">
      <c r="A19" s="8"/>
      <c r="B19" s="199"/>
      <c r="C19" s="199"/>
      <c r="D19" s="124"/>
      <c r="E19" s="124"/>
      <c r="F19" s="124"/>
      <c r="G19" s="124"/>
    </row>
    <row r="20" spans="1:7" ht="15.75">
      <c r="A20" s="242"/>
      <c r="B20" s="242"/>
      <c r="C20" s="242"/>
      <c r="D20" s="242"/>
      <c r="E20" s="242"/>
      <c r="F20" s="242"/>
      <c r="G20" s="242"/>
    </row>
    <row r="21" spans="1:7" ht="15.75">
      <c r="A21" s="196" t="s">
        <v>73</v>
      </c>
      <c r="B21" s="9"/>
      <c r="C21" s="9"/>
      <c r="D21" s="9"/>
      <c r="E21" s="197" t="s">
        <v>20</v>
      </c>
      <c r="F21" s="9"/>
      <c r="G21" s="9"/>
    </row>
    <row r="22" spans="1:7" ht="15">
      <c r="A22" s="10" t="s">
        <v>0</v>
      </c>
      <c r="B22" s="11" t="s">
        <v>1</v>
      </c>
      <c r="C22" s="12" t="s">
        <v>2</v>
      </c>
      <c r="D22" s="243" t="s">
        <v>3</v>
      </c>
      <c r="E22" s="244"/>
      <c r="F22" s="245"/>
      <c r="G22" s="12" t="s">
        <v>4</v>
      </c>
    </row>
    <row r="23" spans="1:7" ht="15">
      <c r="A23" s="13" t="s">
        <v>5</v>
      </c>
      <c r="B23" s="133"/>
      <c r="C23" s="221"/>
      <c r="D23" s="13" t="s">
        <v>6</v>
      </c>
      <c r="E23" s="13" t="s">
        <v>7</v>
      </c>
      <c r="F23" s="13" t="s">
        <v>8</v>
      </c>
      <c r="G23" s="13" t="s">
        <v>9</v>
      </c>
    </row>
    <row r="24" spans="1:7" ht="15">
      <c r="A24" s="206">
        <v>1</v>
      </c>
      <c r="B24" s="75">
        <v>2</v>
      </c>
      <c r="C24" s="75">
        <v>3</v>
      </c>
      <c r="D24" s="207">
        <v>4</v>
      </c>
      <c r="E24" s="198">
        <v>5</v>
      </c>
      <c r="F24" s="198">
        <v>6</v>
      </c>
      <c r="G24" s="11">
        <v>7</v>
      </c>
    </row>
    <row r="25" spans="1:7" ht="15.75">
      <c r="A25" s="17"/>
      <c r="B25" s="17"/>
      <c r="C25" s="18"/>
      <c r="D25" s="230" t="s">
        <v>11</v>
      </c>
      <c r="E25" s="230"/>
      <c r="F25" s="19"/>
      <c r="G25" s="75"/>
    </row>
    <row r="26" spans="1:7" ht="15">
      <c r="A26" s="154" t="s">
        <v>108</v>
      </c>
      <c r="B26" s="155" t="s">
        <v>109</v>
      </c>
      <c r="C26" s="156">
        <v>100</v>
      </c>
      <c r="D26" s="113">
        <v>1.7</v>
      </c>
      <c r="E26" s="113">
        <v>5</v>
      </c>
      <c r="F26" s="113">
        <v>8.45</v>
      </c>
      <c r="G26" s="113">
        <v>87.5</v>
      </c>
    </row>
    <row r="27" spans="1:7" ht="15">
      <c r="A27" s="176" t="s">
        <v>71</v>
      </c>
      <c r="B27" s="177" t="s">
        <v>72</v>
      </c>
      <c r="C27" s="157">
        <v>100</v>
      </c>
      <c r="D27" s="158">
        <v>9.75</v>
      </c>
      <c r="E27" s="158">
        <v>4.95</v>
      </c>
      <c r="F27" s="178">
        <v>3.8</v>
      </c>
      <c r="G27" s="161">
        <v>105</v>
      </c>
    </row>
    <row r="28" spans="1:7" ht="15">
      <c r="A28" s="113" t="s">
        <v>90</v>
      </c>
      <c r="B28" s="146" t="s">
        <v>91</v>
      </c>
      <c r="C28" s="113">
        <v>150</v>
      </c>
      <c r="D28" s="114">
        <v>3.03</v>
      </c>
      <c r="E28" s="114">
        <v>5.94</v>
      </c>
      <c r="F28" s="114">
        <v>20.98</v>
      </c>
      <c r="G28" s="114">
        <v>157.5</v>
      </c>
    </row>
    <row r="29" spans="1:7" ht="15">
      <c r="A29" s="111" t="s">
        <v>47</v>
      </c>
      <c r="B29" s="112" t="s">
        <v>48</v>
      </c>
      <c r="C29" s="113">
        <v>30</v>
      </c>
      <c r="D29" s="114">
        <v>2.31</v>
      </c>
      <c r="E29" s="114">
        <v>0.72</v>
      </c>
      <c r="F29" s="114">
        <v>16.02</v>
      </c>
      <c r="G29" s="114">
        <v>79.8</v>
      </c>
    </row>
    <row r="30" spans="1:7" ht="15">
      <c r="A30" s="172" t="s">
        <v>69</v>
      </c>
      <c r="B30" s="170" t="s">
        <v>70</v>
      </c>
      <c r="C30" s="171">
        <v>200</v>
      </c>
      <c r="D30" s="172">
        <v>0.66</v>
      </c>
      <c r="E30" s="172">
        <v>0.09</v>
      </c>
      <c r="F30" s="173">
        <v>32.03</v>
      </c>
      <c r="G30" s="172">
        <v>132.8</v>
      </c>
    </row>
    <row r="31" spans="1:7" ht="15.75">
      <c r="A31" s="21"/>
      <c r="B31" s="34" t="s">
        <v>12</v>
      </c>
      <c r="C31" s="23">
        <f>SUM(C26:C30)</f>
        <v>580</v>
      </c>
      <c r="D31" s="125">
        <f>SUM(D26:D30)</f>
        <v>17.45</v>
      </c>
      <c r="E31" s="125">
        <f>SUM(E26:E30)</f>
        <v>16.7</v>
      </c>
      <c r="F31" s="126">
        <f>SUM(F26:F30)</f>
        <v>81.28</v>
      </c>
      <c r="G31" s="125">
        <f>SUM(G26:G30)</f>
        <v>562.6</v>
      </c>
    </row>
    <row r="32" spans="1:7" ht="15.75">
      <c r="A32" s="21"/>
      <c r="B32" s="25" t="s">
        <v>40</v>
      </c>
      <c r="C32" s="26">
        <v>550</v>
      </c>
      <c r="D32" s="27" t="s">
        <v>85</v>
      </c>
      <c r="E32" s="27" t="s">
        <v>86</v>
      </c>
      <c r="F32" s="132" t="s">
        <v>87</v>
      </c>
      <c r="G32" s="134" t="s">
        <v>88</v>
      </c>
    </row>
    <row r="33" spans="1:7" ht="15">
      <c r="A33" s="233"/>
      <c r="B33" s="233"/>
      <c r="C33" s="233"/>
      <c r="D33" s="233"/>
      <c r="E33" s="233"/>
      <c r="F33" s="233"/>
      <c r="G33" s="233"/>
    </row>
    <row r="34" spans="1:7" ht="15.75">
      <c r="A34" s="196" t="s">
        <v>73</v>
      </c>
      <c r="B34" s="9"/>
      <c r="C34" s="9"/>
      <c r="D34" s="9"/>
      <c r="E34" s="197" t="s">
        <v>21</v>
      </c>
      <c r="F34" s="9"/>
      <c r="G34" s="9"/>
    </row>
    <row r="35" spans="1:7" ht="15">
      <c r="A35" s="30" t="s">
        <v>0</v>
      </c>
      <c r="B35" s="31" t="s">
        <v>1</v>
      </c>
      <c r="C35" s="32" t="s">
        <v>2</v>
      </c>
      <c r="D35" s="234" t="s">
        <v>3</v>
      </c>
      <c r="E35" s="235"/>
      <c r="F35" s="236"/>
      <c r="G35" s="32" t="s">
        <v>4</v>
      </c>
    </row>
    <row r="36" spans="1:7" ht="15">
      <c r="A36" s="33" t="s">
        <v>5</v>
      </c>
      <c r="B36" s="222"/>
      <c r="C36" s="221"/>
      <c r="D36" s="13" t="s">
        <v>6</v>
      </c>
      <c r="E36" s="13" t="s">
        <v>7</v>
      </c>
      <c r="F36" s="13" t="s">
        <v>8</v>
      </c>
      <c r="G36" s="133" t="s">
        <v>9</v>
      </c>
    </row>
    <row r="37" spans="1:7" ht="15">
      <c r="A37" s="206">
        <v>1</v>
      </c>
      <c r="B37" s="75">
        <v>2</v>
      </c>
      <c r="C37" s="75">
        <v>3</v>
      </c>
      <c r="D37" s="207">
        <v>4</v>
      </c>
      <c r="E37" s="198">
        <v>5</v>
      </c>
      <c r="F37" s="198">
        <v>6</v>
      </c>
      <c r="G37" s="75">
        <v>7</v>
      </c>
    </row>
    <row r="38" spans="1:7" ht="15.75">
      <c r="A38" s="17"/>
      <c r="B38" s="17"/>
      <c r="C38" s="18"/>
      <c r="D38" s="230" t="s">
        <v>10</v>
      </c>
      <c r="E38" s="230"/>
      <c r="F38" s="19"/>
      <c r="G38" s="75"/>
    </row>
    <row r="39" spans="1:7" ht="30">
      <c r="A39" s="106" t="s">
        <v>68</v>
      </c>
      <c r="B39" s="162" t="s">
        <v>79</v>
      </c>
      <c r="C39" s="160">
        <v>250</v>
      </c>
      <c r="D39" s="161">
        <v>6.87</v>
      </c>
      <c r="E39" s="161">
        <v>12.17</v>
      </c>
      <c r="F39" s="161">
        <v>48.12</v>
      </c>
      <c r="G39" s="161">
        <v>330.68</v>
      </c>
    </row>
    <row r="40" spans="1:7" ht="15">
      <c r="A40" s="185" t="s">
        <v>44</v>
      </c>
      <c r="B40" s="186" t="s">
        <v>75</v>
      </c>
      <c r="C40" s="187">
        <v>100</v>
      </c>
      <c r="D40" s="188">
        <v>0.4</v>
      </c>
      <c r="E40" s="188">
        <v>0.4</v>
      </c>
      <c r="F40" s="189">
        <v>9.8</v>
      </c>
      <c r="G40" s="188">
        <v>47</v>
      </c>
    </row>
    <row r="41" spans="1:7" ht="15">
      <c r="A41" s="108" t="s">
        <v>49</v>
      </c>
      <c r="B41" s="109" t="s">
        <v>50</v>
      </c>
      <c r="C41" s="115">
        <v>200</v>
      </c>
      <c r="D41" s="115">
        <v>4.08</v>
      </c>
      <c r="E41" s="115">
        <v>3.54</v>
      </c>
      <c r="F41" s="115">
        <v>17.58</v>
      </c>
      <c r="G41" s="115">
        <v>118.6</v>
      </c>
    </row>
    <row r="42" spans="1:7" ht="15">
      <c r="A42" s="111" t="s">
        <v>47</v>
      </c>
      <c r="B42" s="112" t="s">
        <v>48</v>
      </c>
      <c r="C42" s="113">
        <v>30</v>
      </c>
      <c r="D42" s="114">
        <v>2.31</v>
      </c>
      <c r="E42" s="114">
        <v>0.72</v>
      </c>
      <c r="F42" s="114">
        <v>16.02</v>
      </c>
      <c r="G42" s="114">
        <v>79.8</v>
      </c>
    </row>
    <row r="43" spans="1:7" ht="15.75">
      <c r="A43" s="21"/>
      <c r="B43" s="22" t="s">
        <v>12</v>
      </c>
      <c r="C43" s="23">
        <f>SUM(C39:C42)</f>
        <v>580</v>
      </c>
      <c r="D43" s="125">
        <f>SUM(D39:D42)</f>
        <v>13.660000000000002</v>
      </c>
      <c r="E43" s="125">
        <f>SUM(E39:E42)</f>
        <v>16.83</v>
      </c>
      <c r="F43" s="126">
        <f>SUM(F39:F42)</f>
        <v>91.52</v>
      </c>
      <c r="G43" s="125">
        <f>SUM(G39:G42)</f>
        <v>576.0799999999999</v>
      </c>
    </row>
    <row r="44" spans="1:7" ht="15.75">
      <c r="A44" s="21"/>
      <c r="B44" s="25" t="s">
        <v>40</v>
      </c>
      <c r="C44" s="26">
        <v>550</v>
      </c>
      <c r="D44" s="27" t="s">
        <v>85</v>
      </c>
      <c r="E44" s="27" t="s">
        <v>86</v>
      </c>
      <c r="F44" s="132" t="s">
        <v>87</v>
      </c>
      <c r="G44" s="134" t="s">
        <v>88</v>
      </c>
    </row>
    <row r="45" spans="1:7" ht="15.75">
      <c r="A45" s="28"/>
      <c r="B45" s="90"/>
      <c r="C45" s="91"/>
      <c r="D45" s="92"/>
      <c r="E45" s="92"/>
      <c r="F45" s="92"/>
      <c r="G45" s="92"/>
    </row>
    <row r="46" spans="1:7" ht="15.75">
      <c r="A46" s="28"/>
      <c r="B46" s="90"/>
      <c r="C46" s="91"/>
      <c r="D46" s="92"/>
      <c r="E46" s="92"/>
      <c r="F46" s="92"/>
      <c r="G46" s="92"/>
    </row>
    <row r="47" spans="1:7" ht="15.75">
      <c r="A47" s="28"/>
      <c r="B47" s="90"/>
      <c r="C47" s="91"/>
      <c r="D47" s="92"/>
      <c r="E47" s="92"/>
      <c r="F47" s="92"/>
      <c r="G47" s="92"/>
    </row>
    <row r="48" spans="1:7" ht="15">
      <c r="A48" s="233"/>
      <c r="B48" s="233"/>
      <c r="C48" s="233"/>
      <c r="D48" s="233"/>
      <c r="E48" s="233"/>
      <c r="F48" s="233"/>
      <c r="G48" s="233"/>
    </row>
    <row r="49" spans="1:7" ht="15.75">
      <c r="A49" s="196" t="s">
        <v>73</v>
      </c>
      <c r="B49" s="35"/>
      <c r="C49" s="36"/>
      <c r="D49" s="37"/>
      <c r="E49" s="37" t="s">
        <v>31</v>
      </c>
      <c r="F49" s="38"/>
      <c r="G49" s="38"/>
    </row>
    <row r="50" spans="1:7" ht="15">
      <c r="A50" s="10" t="s">
        <v>15</v>
      </c>
      <c r="B50" s="11" t="s">
        <v>1</v>
      </c>
      <c r="C50" s="12" t="s">
        <v>2</v>
      </c>
      <c r="D50" s="234" t="s">
        <v>3</v>
      </c>
      <c r="E50" s="235"/>
      <c r="F50" s="236"/>
      <c r="G50" s="12" t="s">
        <v>4</v>
      </c>
    </row>
    <row r="51" spans="1:7" ht="15">
      <c r="A51" s="13"/>
      <c r="B51" s="133"/>
      <c r="C51" s="221"/>
      <c r="D51" s="13" t="s">
        <v>6</v>
      </c>
      <c r="E51" s="13" t="s">
        <v>7</v>
      </c>
      <c r="F51" s="13" t="s">
        <v>8</v>
      </c>
      <c r="G51" s="13" t="s">
        <v>9</v>
      </c>
    </row>
    <row r="52" spans="1:7" ht="15">
      <c r="A52" s="206">
        <v>1</v>
      </c>
      <c r="B52" s="75">
        <v>2</v>
      </c>
      <c r="C52" s="75">
        <v>3</v>
      </c>
      <c r="D52" s="207">
        <v>4</v>
      </c>
      <c r="E52" s="198">
        <v>5</v>
      </c>
      <c r="F52" s="198">
        <v>6</v>
      </c>
      <c r="G52" s="11">
        <v>7</v>
      </c>
    </row>
    <row r="53" spans="1:7" ht="15.75">
      <c r="A53" s="17"/>
      <c r="B53" s="17"/>
      <c r="C53" s="18"/>
      <c r="D53" s="230" t="s">
        <v>10</v>
      </c>
      <c r="E53" s="230"/>
      <c r="F53" s="19"/>
      <c r="G53" s="75"/>
    </row>
    <row r="54" spans="1:7" ht="30">
      <c r="A54" s="154" t="s">
        <v>59</v>
      </c>
      <c r="B54" s="155" t="s">
        <v>104</v>
      </c>
      <c r="C54" s="156">
        <v>100</v>
      </c>
      <c r="D54" s="113">
        <v>1.12</v>
      </c>
      <c r="E54" s="113">
        <v>0.2</v>
      </c>
      <c r="F54" s="113">
        <v>3.6</v>
      </c>
      <c r="G54" s="113">
        <v>22</v>
      </c>
    </row>
    <row r="55" spans="1:7" ht="30">
      <c r="A55" s="113" t="s">
        <v>66</v>
      </c>
      <c r="B55" s="167" t="s">
        <v>67</v>
      </c>
      <c r="C55" s="168" t="s">
        <v>60</v>
      </c>
      <c r="D55" s="168">
        <v>10.18</v>
      </c>
      <c r="E55" s="168">
        <v>11.33</v>
      </c>
      <c r="F55" s="168">
        <v>7.07</v>
      </c>
      <c r="G55" s="113">
        <v>147.85</v>
      </c>
    </row>
    <row r="56" spans="1:7" ht="15.75">
      <c r="A56" s="137" t="s">
        <v>53</v>
      </c>
      <c r="B56" s="138" t="s">
        <v>54</v>
      </c>
      <c r="C56" s="169">
        <v>150</v>
      </c>
      <c r="D56" s="139">
        <v>5.4</v>
      </c>
      <c r="E56" s="140">
        <v>4.9</v>
      </c>
      <c r="F56" s="142">
        <v>32.8</v>
      </c>
      <c r="G56" s="140">
        <v>196.8</v>
      </c>
    </row>
    <row r="57" spans="1:7" ht="15">
      <c r="A57" s="108" t="s">
        <v>51</v>
      </c>
      <c r="B57" s="109" t="s">
        <v>52</v>
      </c>
      <c r="C57" s="110">
        <v>200</v>
      </c>
      <c r="D57" s="110">
        <v>0.13</v>
      </c>
      <c r="E57" s="110">
        <v>0.02</v>
      </c>
      <c r="F57" s="117">
        <v>15.2</v>
      </c>
      <c r="G57" s="110">
        <v>62</v>
      </c>
    </row>
    <row r="58" spans="1:7" ht="15">
      <c r="A58" s="111" t="s">
        <v>47</v>
      </c>
      <c r="B58" s="112" t="s">
        <v>48</v>
      </c>
      <c r="C58" s="113">
        <v>50</v>
      </c>
      <c r="D58" s="114">
        <v>3.85</v>
      </c>
      <c r="E58" s="114">
        <v>1.2</v>
      </c>
      <c r="F58" s="116">
        <v>26.7</v>
      </c>
      <c r="G58" s="114">
        <v>133</v>
      </c>
    </row>
    <row r="59" spans="1:7" ht="15.75">
      <c r="A59" s="39"/>
      <c r="B59" s="40" t="s">
        <v>12</v>
      </c>
      <c r="C59" s="23">
        <f>C58+C57+C56+C54+120</f>
        <v>620</v>
      </c>
      <c r="D59" s="125">
        <f>SUM(D54:D58)</f>
        <v>20.680000000000003</v>
      </c>
      <c r="E59" s="125">
        <f>SUM(E54:E58)</f>
        <v>17.65</v>
      </c>
      <c r="F59" s="126">
        <f>SUM(F54:F58)</f>
        <v>85.37</v>
      </c>
      <c r="G59" s="125">
        <f>SUM(G54:G58)</f>
        <v>561.65</v>
      </c>
    </row>
    <row r="60" spans="1:7" ht="15.75">
      <c r="A60" s="21"/>
      <c r="B60" s="25" t="s">
        <v>40</v>
      </c>
      <c r="C60" s="26">
        <v>550</v>
      </c>
      <c r="D60" s="27" t="s">
        <v>85</v>
      </c>
      <c r="E60" s="27" t="s">
        <v>86</v>
      </c>
      <c r="F60" s="132" t="s">
        <v>87</v>
      </c>
      <c r="G60" s="134" t="s">
        <v>88</v>
      </c>
    </row>
    <row r="61" spans="1:7" ht="15.75">
      <c r="A61" s="41"/>
      <c r="B61" s="42"/>
      <c r="C61" s="29"/>
      <c r="D61" s="29"/>
      <c r="E61" s="29"/>
      <c r="F61" s="29"/>
      <c r="G61" s="29"/>
    </row>
    <row r="62" spans="1:7" ht="15">
      <c r="A62" s="233"/>
      <c r="B62" s="233"/>
      <c r="C62" s="233"/>
      <c r="D62" s="233"/>
      <c r="E62" s="233"/>
      <c r="F62" s="233"/>
      <c r="G62" s="233"/>
    </row>
    <row r="63" spans="1:7" ht="15.75">
      <c r="A63" s="196" t="s">
        <v>73</v>
      </c>
      <c r="B63" s="9"/>
      <c r="C63" s="9"/>
      <c r="D63" s="9"/>
      <c r="E63" s="197" t="s">
        <v>32</v>
      </c>
      <c r="F63" s="9"/>
      <c r="G63" s="9"/>
    </row>
    <row r="64" spans="1:7" ht="15">
      <c r="A64" s="10" t="s">
        <v>0</v>
      </c>
      <c r="B64" s="11" t="s">
        <v>1</v>
      </c>
      <c r="C64" s="12" t="s">
        <v>2</v>
      </c>
      <c r="D64" s="234" t="s">
        <v>3</v>
      </c>
      <c r="E64" s="235"/>
      <c r="F64" s="236"/>
      <c r="G64" s="12" t="s">
        <v>4</v>
      </c>
    </row>
    <row r="65" spans="1:7" ht="15">
      <c r="A65" s="13" t="s">
        <v>5</v>
      </c>
      <c r="B65" s="133"/>
      <c r="C65" s="221"/>
      <c r="D65" s="13" t="s">
        <v>6</v>
      </c>
      <c r="E65" s="13" t="s">
        <v>7</v>
      </c>
      <c r="F65" s="13" t="s">
        <v>8</v>
      </c>
      <c r="G65" s="133" t="s">
        <v>9</v>
      </c>
    </row>
    <row r="66" spans="1:7" ht="15">
      <c r="A66" s="206">
        <v>1</v>
      </c>
      <c r="B66" s="75">
        <v>2</v>
      </c>
      <c r="C66" s="75">
        <v>3</v>
      </c>
      <c r="D66" s="207">
        <v>4</v>
      </c>
      <c r="E66" s="198">
        <v>5</v>
      </c>
      <c r="F66" s="198">
        <v>6</v>
      </c>
      <c r="G66" s="75">
        <v>7</v>
      </c>
    </row>
    <row r="67" spans="1:7" ht="15.75">
      <c r="A67" s="17"/>
      <c r="B67" s="17"/>
      <c r="C67" s="18"/>
      <c r="D67" s="230" t="s">
        <v>11</v>
      </c>
      <c r="E67" s="230"/>
      <c r="F67" s="19"/>
      <c r="G67" s="75"/>
    </row>
    <row r="68" spans="1:7" ht="31.5">
      <c r="A68" s="147" t="s">
        <v>57</v>
      </c>
      <c r="B68" s="143" t="s">
        <v>56</v>
      </c>
      <c r="C68" s="148" t="s">
        <v>89</v>
      </c>
      <c r="D68" s="144">
        <v>14.58</v>
      </c>
      <c r="E68" s="144">
        <v>13.82</v>
      </c>
      <c r="F68" s="145">
        <v>45.8</v>
      </c>
      <c r="G68" s="144">
        <v>366</v>
      </c>
    </row>
    <row r="69" spans="1:7" ht="15">
      <c r="A69" s="185" t="s">
        <v>44</v>
      </c>
      <c r="B69" s="186" t="s">
        <v>45</v>
      </c>
      <c r="C69" s="187">
        <v>100</v>
      </c>
      <c r="D69" s="188">
        <v>0.4</v>
      </c>
      <c r="E69" s="188">
        <v>0.4</v>
      </c>
      <c r="F69" s="189">
        <v>9.8</v>
      </c>
      <c r="G69" s="188">
        <v>47</v>
      </c>
    </row>
    <row r="70" spans="1:7" ht="15">
      <c r="A70" s="111" t="s">
        <v>47</v>
      </c>
      <c r="B70" s="112" t="s">
        <v>48</v>
      </c>
      <c r="C70" s="113">
        <v>30</v>
      </c>
      <c r="D70" s="114">
        <v>2.31</v>
      </c>
      <c r="E70" s="114">
        <v>0.72</v>
      </c>
      <c r="F70" s="114">
        <v>16.02</v>
      </c>
      <c r="G70" s="114">
        <v>79.8</v>
      </c>
    </row>
    <row r="71" spans="1:7" ht="15">
      <c r="A71" s="108" t="s">
        <v>46</v>
      </c>
      <c r="B71" s="109" t="s">
        <v>55</v>
      </c>
      <c r="C71" s="115">
        <v>200</v>
      </c>
      <c r="D71" s="115">
        <v>0.07</v>
      </c>
      <c r="E71" s="115">
        <v>0.02</v>
      </c>
      <c r="F71" s="115">
        <v>15</v>
      </c>
      <c r="G71" s="115">
        <v>60</v>
      </c>
    </row>
    <row r="72" spans="1:7" ht="15.75">
      <c r="A72" s="39"/>
      <c r="B72" s="40" t="s">
        <v>12</v>
      </c>
      <c r="C72" s="43">
        <f>C71+C70+C69+220</f>
        <v>550</v>
      </c>
      <c r="D72" s="125">
        <f>SUM(D68:D71)</f>
        <v>17.36</v>
      </c>
      <c r="E72" s="125">
        <f>SUM(E68:E71)</f>
        <v>14.96</v>
      </c>
      <c r="F72" s="125">
        <f>SUM(F68:F71)</f>
        <v>86.61999999999999</v>
      </c>
      <c r="G72" s="126">
        <f>SUM(G68:G71)</f>
        <v>552.8</v>
      </c>
    </row>
    <row r="73" spans="1:7" ht="15.75">
      <c r="A73" s="21"/>
      <c r="B73" s="25" t="s">
        <v>40</v>
      </c>
      <c r="C73" s="26">
        <v>550</v>
      </c>
      <c r="D73" s="27" t="s">
        <v>85</v>
      </c>
      <c r="E73" s="27" t="s">
        <v>86</v>
      </c>
      <c r="F73" s="132" t="s">
        <v>87</v>
      </c>
      <c r="G73" s="134" t="s">
        <v>88</v>
      </c>
    </row>
    <row r="74" spans="1:7" ht="15.75">
      <c r="A74" s="28"/>
      <c r="B74" s="90"/>
      <c r="C74" s="91"/>
      <c r="D74" s="92"/>
      <c r="E74" s="92"/>
      <c r="F74" s="92"/>
      <c r="G74" s="92"/>
    </row>
    <row r="75" spans="1:7" ht="15.75">
      <c r="A75" s="28"/>
      <c r="B75" s="90"/>
      <c r="C75" s="91"/>
      <c r="D75" s="92"/>
      <c r="E75" s="92"/>
      <c r="F75" s="92"/>
      <c r="G75" s="92"/>
    </row>
    <row r="76" spans="1:7" ht="15.75">
      <c r="A76" s="28"/>
      <c r="B76" s="90"/>
      <c r="C76" s="91"/>
      <c r="D76" s="92"/>
      <c r="E76" s="92"/>
      <c r="F76" s="92"/>
      <c r="G76" s="92"/>
    </row>
    <row r="77" spans="1:7" ht="15.75">
      <c r="A77" s="28"/>
      <c r="B77" s="90"/>
      <c r="C77" s="91"/>
      <c r="D77" s="92"/>
      <c r="E77" s="92"/>
      <c r="F77" s="92"/>
      <c r="G77" s="92"/>
    </row>
    <row r="78" spans="1:7" ht="15">
      <c r="A78" s="233"/>
      <c r="B78" s="233"/>
      <c r="C78" s="233"/>
      <c r="D78" s="233"/>
      <c r="E78" s="233"/>
      <c r="F78" s="233"/>
      <c r="G78" s="233"/>
    </row>
    <row r="79" spans="1:7" ht="15.75">
      <c r="A79" s="196" t="s">
        <v>73</v>
      </c>
      <c r="B79" s="35"/>
      <c r="C79" s="36"/>
      <c r="D79" s="38"/>
      <c r="E79" s="37" t="s">
        <v>33</v>
      </c>
      <c r="F79" s="38"/>
      <c r="G79" s="38"/>
    </row>
    <row r="80" spans="1:7" ht="15">
      <c r="A80" s="10" t="s">
        <v>0</v>
      </c>
      <c r="B80" s="11" t="s">
        <v>1</v>
      </c>
      <c r="C80" s="12" t="s">
        <v>2</v>
      </c>
      <c r="D80" s="234" t="s">
        <v>3</v>
      </c>
      <c r="E80" s="235"/>
      <c r="F80" s="236"/>
      <c r="G80" s="12" t="s">
        <v>4</v>
      </c>
    </row>
    <row r="81" spans="1:7" ht="15">
      <c r="A81" s="13" t="s">
        <v>5</v>
      </c>
      <c r="B81" s="133"/>
      <c r="C81" s="221"/>
      <c r="D81" s="13" t="s">
        <v>6</v>
      </c>
      <c r="E81" s="13" t="s">
        <v>7</v>
      </c>
      <c r="F81" s="13" t="s">
        <v>8</v>
      </c>
      <c r="G81" s="13" t="s">
        <v>9</v>
      </c>
    </row>
    <row r="82" spans="1:7" ht="15">
      <c r="A82" s="206">
        <v>1</v>
      </c>
      <c r="B82" s="75">
        <v>2</v>
      </c>
      <c r="C82" s="75">
        <v>3</v>
      </c>
      <c r="D82" s="207">
        <v>4</v>
      </c>
      <c r="E82" s="198">
        <v>5</v>
      </c>
      <c r="F82" s="198">
        <v>6</v>
      </c>
      <c r="G82" s="16">
        <v>7</v>
      </c>
    </row>
    <row r="83" spans="1:7" ht="15.75">
      <c r="A83" s="17"/>
      <c r="B83" s="17"/>
      <c r="C83" s="18"/>
      <c r="D83" s="230" t="s">
        <v>10</v>
      </c>
      <c r="E83" s="230"/>
      <c r="F83" s="19"/>
      <c r="G83" s="20"/>
    </row>
    <row r="84" spans="1:7" ht="15">
      <c r="A84" s="108" t="s">
        <v>63</v>
      </c>
      <c r="B84" s="109" t="s">
        <v>64</v>
      </c>
      <c r="C84" s="115">
        <v>100</v>
      </c>
      <c r="D84" s="115">
        <v>1.4</v>
      </c>
      <c r="E84" s="115">
        <v>6</v>
      </c>
      <c r="F84" s="115">
        <v>8.27</v>
      </c>
      <c r="G84" s="115">
        <v>92.8</v>
      </c>
    </row>
    <row r="85" spans="1:7" ht="15">
      <c r="A85" s="106" t="s">
        <v>81</v>
      </c>
      <c r="B85" s="162" t="s">
        <v>82</v>
      </c>
      <c r="C85" s="160">
        <v>200</v>
      </c>
      <c r="D85" s="161">
        <v>18.54</v>
      </c>
      <c r="E85" s="161">
        <v>10.46</v>
      </c>
      <c r="F85" s="163">
        <v>25.2</v>
      </c>
      <c r="G85" s="161">
        <v>269.6</v>
      </c>
    </row>
    <row r="86" spans="1:7" ht="15">
      <c r="A86" s="111" t="s">
        <v>47</v>
      </c>
      <c r="B86" s="112" t="s">
        <v>48</v>
      </c>
      <c r="C86" s="113">
        <v>50</v>
      </c>
      <c r="D86" s="114">
        <v>3.85</v>
      </c>
      <c r="E86" s="114">
        <v>1.2</v>
      </c>
      <c r="F86" s="116">
        <v>26.7</v>
      </c>
      <c r="G86" s="114">
        <v>133</v>
      </c>
    </row>
    <row r="87" spans="1:7" ht="15">
      <c r="A87" s="108" t="s">
        <v>51</v>
      </c>
      <c r="B87" s="109" t="s">
        <v>52</v>
      </c>
      <c r="C87" s="110">
        <v>200</v>
      </c>
      <c r="D87" s="110">
        <v>0.13</v>
      </c>
      <c r="E87" s="110">
        <v>0.02</v>
      </c>
      <c r="F87" s="117">
        <v>15.2</v>
      </c>
      <c r="G87" s="110">
        <v>62</v>
      </c>
    </row>
    <row r="88" spans="1:7" ht="15.75">
      <c r="A88" s="44"/>
      <c r="B88" s="40" t="s">
        <v>12</v>
      </c>
      <c r="C88" s="23">
        <f>SUM(C84:C87)</f>
        <v>550</v>
      </c>
      <c r="D88" s="125">
        <f>SUM(D84:D87)</f>
        <v>23.919999999999998</v>
      </c>
      <c r="E88" s="125">
        <f>SUM(E84:E87)</f>
        <v>17.68</v>
      </c>
      <c r="F88" s="125">
        <f>SUM(F84:F87)</f>
        <v>75.37</v>
      </c>
      <c r="G88" s="125">
        <f>SUM(G84:G87)</f>
        <v>557.4000000000001</v>
      </c>
    </row>
    <row r="89" spans="1:7" ht="15.75">
      <c r="A89" s="21"/>
      <c r="B89" s="25" t="s">
        <v>40</v>
      </c>
      <c r="C89" s="26">
        <v>550</v>
      </c>
      <c r="D89" s="27" t="s">
        <v>85</v>
      </c>
      <c r="E89" s="27" t="s">
        <v>86</v>
      </c>
      <c r="F89" s="132" t="s">
        <v>87</v>
      </c>
      <c r="G89" s="134" t="s">
        <v>88</v>
      </c>
    </row>
    <row r="90" spans="1:7" ht="15.75">
      <c r="A90" s="47"/>
      <c r="B90" s="48"/>
      <c r="C90" s="49"/>
      <c r="D90" s="50"/>
      <c r="E90" s="50"/>
      <c r="F90" s="50"/>
      <c r="G90" s="50"/>
    </row>
    <row r="91" spans="1:7" ht="15.75">
      <c r="A91" s="47"/>
      <c r="B91" s="48"/>
      <c r="C91" s="49"/>
      <c r="D91" s="50"/>
      <c r="E91" s="50"/>
      <c r="F91" s="50"/>
      <c r="G91" s="50"/>
    </row>
    <row r="92" spans="1:7" ht="15">
      <c r="A92" s="233"/>
      <c r="B92" s="233"/>
      <c r="C92" s="233"/>
      <c r="D92" s="233"/>
      <c r="E92" s="233"/>
      <c r="F92" s="233"/>
      <c r="G92" s="233"/>
    </row>
    <row r="93" spans="1:7" ht="15.75">
      <c r="A93" s="196" t="s">
        <v>74</v>
      </c>
      <c r="B93" s="9"/>
      <c r="C93" s="9"/>
      <c r="D93" s="9"/>
      <c r="E93" s="197" t="s">
        <v>34</v>
      </c>
      <c r="F93" s="9"/>
      <c r="G93" s="9"/>
    </row>
    <row r="94" spans="1:7" ht="15">
      <c r="A94" s="51" t="s">
        <v>0</v>
      </c>
      <c r="B94" s="52" t="s">
        <v>1</v>
      </c>
      <c r="C94" s="32" t="s">
        <v>2</v>
      </c>
      <c r="D94" s="234" t="s">
        <v>3</v>
      </c>
      <c r="E94" s="235"/>
      <c r="F94" s="236"/>
      <c r="G94" s="32" t="s">
        <v>4</v>
      </c>
    </row>
    <row r="95" spans="1:7" ht="15">
      <c r="A95" s="53" t="s">
        <v>5</v>
      </c>
      <c r="B95" s="133"/>
      <c r="C95" s="221"/>
      <c r="D95" s="13" t="s">
        <v>6</v>
      </c>
      <c r="E95" s="13" t="s">
        <v>7</v>
      </c>
      <c r="F95" s="13" t="s">
        <v>8</v>
      </c>
      <c r="G95" s="13" t="s">
        <v>9</v>
      </c>
    </row>
    <row r="96" spans="1:7" ht="15">
      <c r="A96" s="224">
        <v>1</v>
      </c>
      <c r="B96" s="75">
        <v>2</v>
      </c>
      <c r="C96" s="75">
        <v>3</v>
      </c>
      <c r="D96" s="55">
        <v>4</v>
      </c>
      <c r="E96" s="54">
        <v>5</v>
      </c>
      <c r="F96" s="54">
        <v>6</v>
      </c>
      <c r="G96" s="56">
        <v>7</v>
      </c>
    </row>
    <row r="97" spans="1:7" ht="15.75">
      <c r="A97" s="17"/>
      <c r="B97" s="17"/>
      <c r="C97" s="18"/>
      <c r="D97" s="230" t="s">
        <v>10</v>
      </c>
      <c r="E97" s="230"/>
      <c r="F97" s="19"/>
      <c r="G97" s="75"/>
    </row>
    <row r="98" spans="1:7" ht="30">
      <c r="A98" s="106" t="s">
        <v>61</v>
      </c>
      <c r="B98" s="162" t="s">
        <v>62</v>
      </c>
      <c r="C98" s="160">
        <v>250</v>
      </c>
      <c r="D98" s="161">
        <v>7.82</v>
      </c>
      <c r="E98" s="161">
        <v>12.83</v>
      </c>
      <c r="F98" s="163">
        <v>44.25</v>
      </c>
      <c r="G98" s="161">
        <v>323</v>
      </c>
    </row>
    <row r="99" spans="1:7" ht="15">
      <c r="A99" s="185" t="s">
        <v>44</v>
      </c>
      <c r="B99" s="186" t="s">
        <v>75</v>
      </c>
      <c r="C99" s="187">
        <v>100</v>
      </c>
      <c r="D99" s="188">
        <v>0.4</v>
      </c>
      <c r="E99" s="188">
        <v>0.4</v>
      </c>
      <c r="F99" s="189">
        <v>9.8</v>
      </c>
      <c r="G99" s="188">
        <v>47</v>
      </c>
    </row>
    <row r="100" spans="1:7" ht="15">
      <c r="A100" s="111" t="s">
        <v>47</v>
      </c>
      <c r="B100" s="112" t="s">
        <v>48</v>
      </c>
      <c r="C100" s="113">
        <v>50</v>
      </c>
      <c r="D100" s="114">
        <v>3.85</v>
      </c>
      <c r="E100" s="114">
        <v>1.2</v>
      </c>
      <c r="F100" s="116">
        <v>26.7</v>
      </c>
      <c r="G100" s="114">
        <v>133</v>
      </c>
    </row>
    <row r="101" spans="1:7" ht="15">
      <c r="A101" s="108" t="s">
        <v>96</v>
      </c>
      <c r="B101" s="109" t="s">
        <v>97</v>
      </c>
      <c r="C101" s="110">
        <v>200</v>
      </c>
      <c r="D101" s="110">
        <v>1.52</v>
      </c>
      <c r="E101" s="110">
        <v>1.35</v>
      </c>
      <c r="F101" s="117">
        <v>15.9</v>
      </c>
      <c r="G101" s="110">
        <v>81</v>
      </c>
    </row>
    <row r="102" spans="1:7" ht="15">
      <c r="A102" s="113"/>
      <c r="B102" s="146" t="s">
        <v>12</v>
      </c>
      <c r="C102" s="159">
        <f>SUM(C98:C101)</f>
        <v>600</v>
      </c>
      <c r="D102" s="164">
        <f>SUM(D98:D101)</f>
        <v>13.59</v>
      </c>
      <c r="E102" s="164">
        <f>SUM(E98:E101)</f>
        <v>15.78</v>
      </c>
      <c r="F102" s="165">
        <f>SUM(F98:F101)</f>
        <v>96.65</v>
      </c>
      <c r="G102" s="164">
        <f>SUM(G98:G101)</f>
        <v>584</v>
      </c>
    </row>
    <row r="103" spans="1:7" ht="15.75">
      <c r="A103" s="21"/>
      <c r="B103" s="25" t="s">
        <v>40</v>
      </c>
      <c r="C103" s="26">
        <v>550</v>
      </c>
      <c r="D103" s="27" t="s">
        <v>85</v>
      </c>
      <c r="E103" s="27" t="s">
        <v>86</v>
      </c>
      <c r="F103" s="132" t="s">
        <v>87</v>
      </c>
      <c r="G103" s="134" t="s">
        <v>88</v>
      </c>
    </row>
    <row r="104" spans="1:7" ht="15.75">
      <c r="A104" s="28"/>
      <c r="B104" s="90"/>
      <c r="C104" s="91"/>
      <c r="D104" s="92"/>
      <c r="E104" s="92"/>
      <c r="F104" s="92"/>
      <c r="G104" s="92"/>
    </row>
    <row r="105" spans="1:7" ht="15.75">
      <c r="A105" s="28"/>
      <c r="B105" s="90"/>
      <c r="C105" s="91"/>
      <c r="D105" s="92"/>
      <c r="E105" s="92"/>
      <c r="F105" s="92"/>
      <c r="G105" s="92"/>
    </row>
    <row r="106" spans="1:7" ht="15.75">
      <c r="A106" s="28"/>
      <c r="B106" s="90"/>
      <c r="C106" s="91"/>
      <c r="D106" s="92"/>
      <c r="E106" s="92"/>
      <c r="F106" s="92"/>
      <c r="G106" s="92"/>
    </row>
    <row r="107" spans="1:7" ht="15.75">
      <c r="A107" s="28"/>
      <c r="B107" s="90"/>
      <c r="C107" s="91"/>
      <c r="D107" s="92"/>
      <c r="E107" s="92"/>
      <c r="F107" s="92"/>
      <c r="G107" s="92"/>
    </row>
    <row r="108" spans="1:7" ht="15.75">
      <c r="A108" s="196" t="s">
        <v>74</v>
      </c>
      <c r="B108" s="9"/>
      <c r="C108" s="9"/>
      <c r="D108" s="9"/>
      <c r="E108" s="197" t="s">
        <v>35</v>
      </c>
      <c r="F108" s="9"/>
      <c r="G108" s="9"/>
    </row>
    <row r="109" spans="1:7" ht="15">
      <c r="A109" s="51" t="s">
        <v>0</v>
      </c>
      <c r="B109" s="52" t="s">
        <v>1</v>
      </c>
      <c r="C109" s="32" t="s">
        <v>2</v>
      </c>
      <c r="D109" s="234" t="s">
        <v>3</v>
      </c>
      <c r="E109" s="235"/>
      <c r="F109" s="235"/>
      <c r="G109" s="75" t="s">
        <v>4</v>
      </c>
    </row>
    <row r="110" spans="1:7" ht="15">
      <c r="A110" s="58" t="s">
        <v>5</v>
      </c>
      <c r="B110" s="59"/>
      <c r="C110" s="60"/>
      <c r="D110" s="60" t="s">
        <v>6</v>
      </c>
      <c r="E110" s="60" t="s">
        <v>7</v>
      </c>
      <c r="F110" s="61" t="s">
        <v>8</v>
      </c>
      <c r="G110" s="75" t="s">
        <v>9</v>
      </c>
    </row>
    <row r="111" spans="1:7" ht="15">
      <c r="A111" s="225">
        <v>1</v>
      </c>
      <c r="B111" s="75">
        <v>2</v>
      </c>
      <c r="C111" s="75">
        <v>3</v>
      </c>
      <c r="D111" s="62">
        <v>4</v>
      </c>
      <c r="E111" s="61">
        <v>5</v>
      </c>
      <c r="F111" s="61">
        <v>6</v>
      </c>
      <c r="G111" s="75">
        <v>7</v>
      </c>
    </row>
    <row r="112" spans="1:7" ht="15.75">
      <c r="A112" s="17"/>
      <c r="B112" s="17"/>
      <c r="C112" s="18"/>
      <c r="D112" s="230" t="s">
        <v>10</v>
      </c>
      <c r="E112" s="230"/>
      <c r="F112" s="19"/>
      <c r="G112" s="75"/>
    </row>
    <row r="113" spans="1:7" ht="30">
      <c r="A113" s="154" t="s">
        <v>59</v>
      </c>
      <c r="B113" s="155" t="s">
        <v>105</v>
      </c>
      <c r="C113" s="156">
        <v>100</v>
      </c>
      <c r="D113" s="113">
        <v>1.12</v>
      </c>
      <c r="E113" s="113">
        <v>0.2</v>
      </c>
      <c r="F113" s="113">
        <v>3.6</v>
      </c>
      <c r="G113" s="113">
        <v>22</v>
      </c>
    </row>
    <row r="114" spans="1:7" ht="15.75">
      <c r="A114" s="153" t="s">
        <v>78</v>
      </c>
      <c r="B114" s="166" t="s">
        <v>65</v>
      </c>
      <c r="C114" s="153">
        <v>200</v>
      </c>
      <c r="D114" s="153">
        <v>12.41</v>
      </c>
      <c r="E114" s="153">
        <v>13.41</v>
      </c>
      <c r="F114" s="153">
        <v>17.6</v>
      </c>
      <c r="G114" s="153">
        <v>264</v>
      </c>
    </row>
    <row r="115" spans="1:7" ht="15">
      <c r="A115" s="172" t="s">
        <v>69</v>
      </c>
      <c r="B115" s="170" t="s">
        <v>70</v>
      </c>
      <c r="C115" s="171">
        <v>200</v>
      </c>
      <c r="D115" s="172">
        <v>0.66</v>
      </c>
      <c r="E115" s="172">
        <v>0.09</v>
      </c>
      <c r="F115" s="173">
        <v>32.03</v>
      </c>
      <c r="G115" s="172">
        <v>132.8</v>
      </c>
    </row>
    <row r="116" spans="1:7" ht="15">
      <c r="A116" s="111" t="s">
        <v>47</v>
      </c>
      <c r="B116" s="112" t="s">
        <v>48</v>
      </c>
      <c r="C116" s="113">
        <v>50</v>
      </c>
      <c r="D116" s="114">
        <v>3.85</v>
      </c>
      <c r="E116" s="114">
        <v>1.2</v>
      </c>
      <c r="F116" s="116">
        <v>26.7</v>
      </c>
      <c r="G116" s="114">
        <v>133</v>
      </c>
    </row>
    <row r="117" spans="1:7" ht="15">
      <c r="A117" s="113"/>
      <c r="B117" s="146" t="s">
        <v>12</v>
      </c>
      <c r="C117" s="159">
        <f>SUM(C113:C116)</f>
        <v>550</v>
      </c>
      <c r="D117" s="179">
        <f>SUM(D113:D116)</f>
        <v>18.040000000000003</v>
      </c>
      <c r="E117" s="179">
        <f>SUM(E113:E116)</f>
        <v>14.899999999999999</v>
      </c>
      <c r="F117" s="179">
        <f>SUM(F113:F116)</f>
        <v>79.93</v>
      </c>
      <c r="G117" s="179">
        <f>SUM(G113:G116)</f>
        <v>551.8</v>
      </c>
    </row>
    <row r="118" spans="1:7" ht="15.75">
      <c r="A118" s="21"/>
      <c r="B118" s="25" t="s">
        <v>40</v>
      </c>
      <c r="C118" s="26">
        <v>550</v>
      </c>
      <c r="D118" s="27" t="s">
        <v>85</v>
      </c>
      <c r="E118" s="27" t="s">
        <v>86</v>
      </c>
      <c r="F118" s="132" t="s">
        <v>87</v>
      </c>
      <c r="G118" s="134" t="s">
        <v>88</v>
      </c>
    </row>
    <row r="119" spans="1:7" ht="15.75">
      <c r="A119" s="28"/>
      <c r="B119" s="42"/>
      <c r="C119" s="29"/>
      <c r="D119" s="29"/>
      <c r="E119" s="29"/>
      <c r="F119" s="29"/>
      <c r="G119" s="29"/>
    </row>
    <row r="120" spans="1:7" ht="15.75">
      <c r="A120" s="28"/>
      <c r="B120" s="42"/>
      <c r="C120" s="29"/>
      <c r="D120" s="29"/>
      <c r="E120" s="29"/>
      <c r="F120" s="29"/>
      <c r="G120" s="29"/>
    </row>
    <row r="121" spans="1:7" ht="15">
      <c r="A121" s="233"/>
      <c r="B121" s="233"/>
      <c r="C121" s="233"/>
      <c r="D121" s="233"/>
      <c r="E121" s="233"/>
      <c r="F121" s="233"/>
      <c r="G121" s="233"/>
    </row>
    <row r="122" spans="1:7" ht="15.75">
      <c r="A122" s="196" t="s">
        <v>74</v>
      </c>
      <c r="B122" s="9"/>
      <c r="C122" s="9"/>
      <c r="D122" s="9"/>
      <c r="E122" s="63" t="s">
        <v>36</v>
      </c>
      <c r="F122" s="9"/>
      <c r="G122" s="9"/>
    </row>
    <row r="123" spans="1:7" ht="15">
      <c r="A123" s="10" t="s">
        <v>0</v>
      </c>
      <c r="B123" s="11" t="s">
        <v>1</v>
      </c>
      <c r="C123" s="12" t="s">
        <v>2</v>
      </c>
      <c r="D123" s="234" t="s">
        <v>3</v>
      </c>
      <c r="E123" s="235"/>
      <c r="F123" s="236"/>
      <c r="G123" s="12" t="s">
        <v>4</v>
      </c>
    </row>
    <row r="124" spans="1:7" ht="15">
      <c r="A124" s="13" t="s">
        <v>5</v>
      </c>
      <c r="B124" s="133"/>
      <c r="C124" s="221"/>
      <c r="D124" s="13" t="s">
        <v>6</v>
      </c>
      <c r="E124" s="13" t="s">
        <v>7</v>
      </c>
      <c r="F124" s="13" t="s">
        <v>8</v>
      </c>
      <c r="G124" s="13" t="s">
        <v>9</v>
      </c>
    </row>
    <row r="125" spans="1:7" ht="15">
      <c r="A125" s="206">
        <v>1</v>
      </c>
      <c r="B125" s="75">
        <v>2</v>
      </c>
      <c r="C125" s="75">
        <v>3</v>
      </c>
      <c r="D125" s="207">
        <v>4</v>
      </c>
      <c r="E125" s="198">
        <v>5</v>
      </c>
      <c r="F125" s="198">
        <v>6</v>
      </c>
      <c r="G125" s="198">
        <v>7</v>
      </c>
    </row>
    <row r="126" spans="1:7" ht="15.75">
      <c r="A126" s="17"/>
      <c r="B126" s="17"/>
      <c r="C126" s="18"/>
      <c r="D126" s="230" t="s">
        <v>10</v>
      </c>
      <c r="E126" s="230"/>
      <c r="F126" s="19"/>
      <c r="G126" s="64"/>
    </row>
    <row r="127" spans="1:7" ht="15">
      <c r="A127" s="106" t="s">
        <v>106</v>
      </c>
      <c r="B127" s="107" t="s">
        <v>107</v>
      </c>
      <c r="C127" s="135">
        <v>260</v>
      </c>
      <c r="D127" s="136">
        <v>6.14</v>
      </c>
      <c r="E127" s="136">
        <v>32.31</v>
      </c>
      <c r="F127" s="136">
        <v>25.3</v>
      </c>
      <c r="G127" s="136">
        <v>417.7</v>
      </c>
    </row>
    <row r="128" spans="1:7" ht="15">
      <c r="A128" s="111" t="s">
        <v>98</v>
      </c>
      <c r="B128" s="112" t="s">
        <v>99</v>
      </c>
      <c r="C128" s="113">
        <v>40</v>
      </c>
      <c r="D128" s="114">
        <v>5.08</v>
      </c>
      <c r="E128" s="114">
        <v>4.6</v>
      </c>
      <c r="F128" s="116">
        <v>0.28</v>
      </c>
      <c r="G128" s="114">
        <v>63</v>
      </c>
    </row>
    <row r="129" spans="1:7" ht="15">
      <c r="A129" s="108" t="s">
        <v>51</v>
      </c>
      <c r="B129" s="109" t="s">
        <v>52</v>
      </c>
      <c r="C129" s="110">
        <v>200</v>
      </c>
      <c r="D129" s="110">
        <v>0.13</v>
      </c>
      <c r="E129" s="110">
        <v>0.02</v>
      </c>
      <c r="F129" s="117">
        <v>15.2</v>
      </c>
      <c r="G129" s="110">
        <v>62</v>
      </c>
    </row>
    <row r="130" spans="1:7" ht="15">
      <c r="A130" s="111" t="s">
        <v>47</v>
      </c>
      <c r="B130" s="112" t="s">
        <v>48</v>
      </c>
      <c r="C130" s="113">
        <v>50</v>
      </c>
      <c r="D130" s="114">
        <v>3.85</v>
      </c>
      <c r="E130" s="114">
        <v>1.2</v>
      </c>
      <c r="F130" s="116">
        <v>26.7</v>
      </c>
      <c r="G130" s="114">
        <v>133</v>
      </c>
    </row>
    <row r="131" spans="1:7" ht="15.75">
      <c r="A131" s="44"/>
      <c r="B131" s="40" t="s">
        <v>12</v>
      </c>
      <c r="C131" s="23">
        <f>SUM(C127:C130)</f>
        <v>550</v>
      </c>
      <c r="D131" s="125">
        <f>SUM(D127:D130)</f>
        <v>15.2</v>
      </c>
      <c r="E131" s="125">
        <f>SUM(E127:E130)</f>
        <v>38.13000000000001</v>
      </c>
      <c r="F131" s="125">
        <f>SUM(F127:F130)</f>
        <v>67.48</v>
      </c>
      <c r="G131" s="125">
        <f>SUM(G127:G130)</f>
        <v>675.7</v>
      </c>
    </row>
    <row r="132" spans="1:7" ht="15.75">
      <c r="A132" s="21"/>
      <c r="B132" s="25" t="s">
        <v>40</v>
      </c>
      <c r="C132" s="26">
        <v>550</v>
      </c>
      <c r="D132" s="27" t="s">
        <v>85</v>
      </c>
      <c r="E132" s="27" t="s">
        <v>86</v>
      </c>
      <c r="F132" s="132" t="s">
        <v>87</v>
      </c>
      <c r="G132" s="134" t="s">
        <v>88</v>
      </c>
    </row>
    <row r="133" spans="1:7" ht="15.75">
      <c r="A133" s="28"/>
      <c r="B133" s="90"/>
      <c r="C133" s="91"/>
      <c r="D133" s="92"/>
      <c r="E133" s="92"/>
      <c r="F133" s="92"/>
      <c r="G133" s="92"/>
    </row>
    <row r="134" spans="1:7" ht="15.75">
      <c r="A134" s="28"/>
      <c r="B134" s="90"/>
      <c r="C134" s="91"/>
      <c r="D134" s="92"/>
      <c r="E134" s="92"/>
      <c r="F134" s="92"/>
      <c r="G134" s="92"/>
    </row>
    <row r="135" spans="1:7" ht="15">
      <c r="A135" s="93"/>
      <c r="B135" s="93"/>
      <c r="C135" s="93"/>
      <c r="D135" s="93"/>
      <c r="E135" s="93"/>
      <c r="F135" s="93"/>
      <c r="G135" s="93"/>
    </row>
    <row r="136" spans="1:7" ht="15.75">
      <c r="A136" s="28"/>
      <c r="B136" s="90"/>
      <c r="C136" s="91"/>
      <c r="D136" s="92"/>
      <c r="E136" s="92"/>
      <c r="F136" s="92"/>
      <c r="G136" s="92"/>
    </row>
    <row r="137" spans="1:7" ht="15.75">
      <c r="A137" s="196" t="s">
        <v>74</v>
      </c>
      <c r="B137" s="35"/>
      <c r="C137" s="36"/>
      <c r="D137" s="38"/>
      <c r="E137" s="37" t="s">
        <v>37</v>
      </c>
      <c r="F137" s="38"/>
      <c r="G137" s="38"/>
    </row>
    <row r="138" spans="1:7" ht="15">
      <c r="A138" s="10" t="s">
        <v>0</v>
      </c>
      <c r="B138" s="11" t="s">
        <v>1</v>
      </c>
      <c r="C138" s="12" t="s">
        <v>2</v>
      </c>
      <c r="D138" s="234" t="s">
        <v>3</v>
      </c>
      <c r="E138" s="235"/>
      <c r="F138" s="236"/>
      <c r="G138" s="12" t="s">
        <v>4</v>
      </c>
    </row>
    <row r="139" spans="1:7" ht="15">
      <c r="A139" s="13" t="s">
        <v>5</v>
      </c>
      <c r="B139" s="14"/>
      <c r="C139" s="13"/>
      <c r="D139" s="13" t="s">
        <v>6</v>
      </c>
      <c r="E139" s="13" t="s">
        <v>7</v>
      </c>
      <c r="F139" s="13" t="s">
        <v>8</v>
      </c>
      <c r="G139" s="133" t="s">
        <v>9</v>
      </c>
    </row>
    <row r="140" spans="1:7" ht="15">
      <c r="A140" s="15">
        <v>1</v>
      </c>
      <c r="B140" s="78">
        <v>2</v>
      </c>
      <c r="C140" s="77">
        <v>3</v>
      </c>
      <c r="D140" s="198">
        <v>4</v>
      </c>
      <c r="E140" s="198">
        <v>5</v>
      </c>
      <c r="F140" s="198">
        <v>6</v>
      </c>
      <c r="G140" s="75">
        <v>7</v>
      </c>
    </row>
    <row r="141" spans="1:7" ht="15.75">
      <c r="A141" s="17"/>
      <c r="B141" s="228"/>
      <c r="C141" s="75"/>
      <c r="D141" s="230" t="s">
        <v>10</v>
      </c>
      <c r="E141" s="230"/>
      <c r="F141" s="19"/>
      <c r="G141" s="75"/>
    </row>
    <row r="142" spans="1:7" ht="30">
      <c r="A142" s="113" t="s">
        <v>66</v>
      </c>
      <c r="B142" s="226" t="s">
        <v>67</v>
      </c>
      <c r="C142" s="227" t="s">
        <v>60</v>
      </c>
      <c r="D142" s="168">
        <v>10.18</v>
      </c>
      <c r="E142" s="168">
        <v>11.33</v>
      </c>
      <c r="F142" s="168">
        <v>7.07</v>
      </c>
      <c r="G142" s="113">
        <v>147.85</v>
      </c>
    </row>
    <row r="143" spans="1:7" ht="15">
      <c r="A143" s="106" t="s">
        <v>92</v>
      </c>
      <c r="B143" s="162" t="s">
        <v>93</v>
      </c>
      <c r="C143" s="160">
        <v>180</v>
      </c>
      <c r="D143" s="161">
        <v>9.95</v>
      </c>
      <c r="E143" s="161">
        <v>7.56</v>
      </c>
      <c r="F143" s="163">
        <v>43.2</v>
      </c>
      <c r="G143" s="161">
        <v>280.44</v>
      </c>
    </row>
    <row r="144" spans="1:7" ht="15">
      <c r="A144" s="108" t="s">
        <v>46</v>
      </c>
      <c r="B144" s="109" t="s">
        <v>55</v>
      </c>
      <c r="C144" s="115">
        <v>200</v>
      </c>
      <c r="D144" s="115">
        <v>0.07</v>
      </c>
      <c r="E144" s="115">
        <v>0.02</v>
      </c>
      <c r="F144" s="115">
        <v>15</v>
      </c>
      <c r="G144" s="115">
        <v>60</v>
      </c>
    </row>
    <row r="145" spans="1:7" ht="15">
      <c r="A145" s="111" t="s">
        <v>47</v>
      </c>
      <c r="B145" s="112" t="s">
        <v>48</v>
      </c>
      <c r="C145" s="113">
        <v>50</v>
      </c>
      <c r="D145" s="114">
        <v>3.85</v>
      </c>
      <c r="E145" s="114">
        <v>1.2</v>
      </c>
      <c r="F145" s="116">
        <v>26.7</v>
      </c>
      <c r="G145" s="114">
        <v>133</v>
      </c>
    </row>
    <row r="146" spans="1:7" ht="15.75">
      <c r="A146" s="44"/>
      <c r="B146" s="40" t="s">
        <v>12</v>
      </c>
      <c r="C146" s="23">
        <f>C145+C144+C143+120</f>
        <v>550</v>
      </c>
      <c r="D146" s="127">
        <f>SUM(D143:D145)</f>
        <v>13.87</v>
      </c>
      <c r="E146" s="127">
        <f>SUM(E143:E145)</f>
        <v>8.78</v>
      </c>
      <c r="F146" s="127">
        <f>SUM(F143:F145)</f>
        <v>84.9</v>
      </c>
      <c r="G146" s="180">
        <f>SUM(G142:G145)</f>
        <v>621.29</v>
      </c>
    </row>
    <row r="147" spans="1:7" ht="15.75">
      <c r="A147" s="21"/>
      <c r="B147" s="25" t="s">
        <v>40</v>
      </c>
      <c r="C147" s="26">
        <v>550</v>
      </c>
      <c r="D147" s="27" t="s">
        <v>85</v>
      </c>
      <c r="E147" s="27" t="s">
        <v>86</v>
      </c>
      <c r="F147" s="132" t="s">
        <v>87</v>
      </c>
      <c r="G147" s="134" t="s">
        <v>88</v>
      </c>
    </row>
    <row r="148" spans="1:7" ht="15">
      <c r="A148" s="35"/>
      <c r="B148" s="35"/>
      <c r="C148" s="64"/>
      <c r="D148" s="38"/>
      <c r="E148" s="38"/>
      <c r="F148" s="38"/>
      <c r="G148" s="38"/>
    </row>
    <row r="149" spans="1:7" ht="15">
      <c r="A149" s="233"/>
      <c r="B149" s="233"/>
      <c r="C149" s="233"/>
      <c r="D149" s="233"/>
      <c r="E149" s="233"/>
      <c r="F149" s="233"/>
      <c r="G149" s="233"/>
    </row>
    <row r="150" spans="1:7" ht="15">
      <c r="A150" s="196"/>
      <c r="B150" s="196"/>
      <c r="C150" s="196"/>
      <c r="D150" s="196"/>
      <c r="E150" s="196"/>
      <c r="F150" s="196"/>
      <c r="G150" s="196"/>
    </row>
    <row r="151" spans="1:7" ht="15">
      <c r="A151" s="196" t="s">
        <v>74</v>
      </c>
      <c r="B151" s="196"/>
      <c r="C151" s="196"/>
      <c r="D151" s="196"/>
      <c r="E151" s="196" t="s">
        <v>38</v>
      </c>
      <c r="F151" s="196"/>
      <c r="G151" s="196"/>
    </row>
    <row r="152" spans="1:7" ht="15">
      <c r="A152" s="10" t="s">
        <v>0</v>
      </c>
      <c r="B152" s="11" t="s">
        <v>1</v>
      </c>
      <c r="C152" s="12" t="s">
        <v>2</v>
      </c>
      <c r="D152" s="234" t="s">
        <v>3</v>
      </c>
      <c r="E152" s="235"/>
      <c r="F152" s="236"/>
      <c r="G152" s="11" t="s">
        <v>4</v>
      </c>
    </row>
    <row r="153" spans="1:7" ht="15">
      <c r="A153" s="13" t="s">
        <v>5</v>
      </c>
      <c r="B153" s="133"/>
      <c r="C153" s="221"/>
      <c r="D153" s="13" t="s">
        <v>6</v>
      </c>
      <c r="E153" s="13" t="s">
        <v>7</v>
      </c>
      <c r="F153" s="13" t="s">
        <v>8</v>
      </c>
      <c r="G153" s="14" t="s">
        <v>9</v>
      </c>
    </row>
    <row r="154" spans="1:7" ht="15">
      <c r="A154" s="206">
        <v>1</v>
      </c>
      <c r="B154" s="75">
        <v>2</v>
      </c>
      <c r="C154" s="75">
        <v>3</v>
      </c>
      <c r="D154" s="207">
        <v>4</v>
      </c>
      <c r="E154" s="198">
        <v>5</v>
      </c>
      <c r="F154" s="198">
        <v>6</v>
      </c>
      <c r="G154" s="11">
        <v>7</v>
      </c>
    </row>
    <row r="155" spans="1:7" ht="15.75">
      <c r="A155" s="17"/>
      <c r="B155" s="17"/>
      <c r="C155" s="18"/>
      <c r="D155" s="230" t="s">
        <v>10</v>
      </c>
      <c r="E155" s="230"/>
      <c r="F155" s="19"/>
      <c r="G155" s="75"/>
    </row>
    <row r="156" spans="1:7" ht="15">
      <c r="A156" s="113" t="s">
        <v>100</v>
      </c>
      <c r="B156" s="146" t="s">
        <v>101</v>
      </c>
      <c r="C156" s="113">
        <v>100</v>
      </c>
      <c r="D156" s="114">
        <v>1.3</v>
      </c>
      <c r="E156" s="114">
        <v>4.5</v>
      </c>
      <c r="F156" s="116">
        <v>7.7</v>
      </c>
      <c r="G156" s="114">
        <v>76</v>
      </c>
    </row>
    <row r="157" spans="1:7" ht="15.75">
      <c r="A157" s="149" t="s">
        <v>83</v>
      </c>
      <c r="B157" s="152" t="s">
        <v>58</v>
      </c>
      <c r="C157" s="150">
        <v>100</v>
      </c>
      <c r="D157" s="150">
        <v>15.21</v>
      </c>
      <c r="E157" s="150">
        <v>14.76</v>
      </c>
      <c r="F157" s="150">
        <v>3.6</v>
      </c>
      <c r="G157" s="151">
        <v>208.8</v>
      </c>
    </row>
    <row r="158" spans="1:7" ht="15.75">
      <c r="A158" s="137" t="s">
        <v>94</v>
      </c>
      <c r="B158" s="138" t="s">
        <v>95</v>
      </c>
      <c r="C158" s="169">
        <v>150</v>
      </c>
      <c r="D158" s="139">
        <v>3.2</v>
      </c>
      <c r="E158" s="140">
        <v>5.2</v>
      </c>
      <c r="F158" s="142">
        <v>19.8</v>
      </c>
      <c r="G158" s="140">
        <v>139.4</v>
      </c>
    </row>
    <row r="159" spans="1:7" ht="15">
      <c r="A159" s="111" t="s">
        <v>47</v>
      </c>
      <c r="B159" s="112" t="s">
        <v>48</v>
      </c>
      <c r="C159" s="113">
        <v>30</v>
      </c>
      <c r="D159" s="114">
        <v>2.31</v>
      </c>
      <c r="E159" s="114">
        <v>0.72</v>
      </c>
      <c r="F159" s="114">
        <v>16.02</v>
      </c>
      <c r="G159" s="114">
        <v>79.8</v>
      </c>
    </row>
    <row r="160" spans="1:7" ht="15">
      <c r="A160" s="108" t="s">
        <v>51</v>
      </c>
      <c r="B160" s="109" t="s">
        <v>52</v>
      </c>
      <c r="C160" s="110">
        <v>200</v>
      </c>
      <c r="D160" s="110">
        <v>0.13</v>
      </c>
      <c r="E160" s="110">
        <v>0.02</v>
      </c>
      <c r="F160" s="117">
        <v>15.2</v>
      </c>
      <c r="G160" s="110">
        <v>62</v>
      </c>
    </row>
    <row r="161" spans="1:7" ht="15.75">
      <c r="A161" s="44"/>
      <c r="B161" s="34" t="s">
        <v>12</v>
      </c>
      <c r="C161" s="95">
        <f>SUM(C156:C160)</f>
        <v>580</v>
      </c>
      <c r="D161" s="128">
        <f>SUM(D156:D160)</f>
        <v>22.15</v>
      </c>
      <c r="E161" s="128">
        <f>SUM(E156:E160)</f>
        <v>25.199999999999996</v>
      </c>
      <c r="F161" s="175">
        <f>SUM(F156:F160)</f>
        <v>62.32000000000001</v>
      </c>
      <c r="G161" s="128">
        <f>SUM(G156:G160)</f>
        <v>566</v>
      </c>
    </row>
    <row r="162" spans="1:7" ht="15.75">
      <c r="A162" s="21"/>
      <c r="B162" s="25" t="s">
        <v>40</v>
      </c>
      <c r="C162" s="26">
        <v>550</v>
      </c>
      <c r="D162" s="27" t="s">
        <v>85</v>
      </c>
      <c r="E162" s="27" t="s">
        <v>86</v>
      </c>
      <c r="F162" s="132" t="s">
        <v>87</v>
      </c>
      <c r="G162" s="134" t="s">
        <v>88</v>
      </c>
    </row>
    <row r="163" spans="1:7" ht="15.75">
      <c r="A163" s="65"/>
      <c r="B163" s="66"/>
      <c r="C163" s="67"/>
      <c r="D163" s="29"/>
      <c r="E163" s="29"/>
      <c r="F163" s="29"/>
      <c r="G163" s="29"/>
    </row>
    <row r="164" spans="1:7" ht="15.75">
      <c r="A164" s="35"/>
      <c r="B164" s="68"/>
      <c r="C164" s="57"/>
      <c r="D164" s="69"/>
      <c r="E164" s="69"/>
      <c r="F164" s="69"/>
      <c r="G164" s="69"/>
    </row>
    <row r="165" spans="1:7" ht="48.75" customHeight="1">
      <c r="A165" s="35"/>
      <c r="B165" s="70"/>
      <c r="C165" s="64"/>
      <c r="D165" s="38"/>
      <c r="E165" s="38"/>
      <c r="F165" s="38"/>
      <c r="G165" s="38"/>
    </row>
    <row r="166" spans="1:7" ht="15.75">
      <c r="A166" s="35"/>
      <c r="B166" s="71" t="s">
        <v>26</v>
      </c>
      <c r="C166" s="36"/>
      <c r="D166" s="38"/>
      <c r="E166" s="38"/>
      <c r="F166" s="38"/>
      <c r="G166" s="38"/>
    </row>
    <row r="167" spans="1:7" ht="15">
      <c r="A167" s="72"/>
      <c r="B167" s="73" t="s">
        <v>27</v>
      </c>
      <c r="C167" s="74" t="s">
        <v>39</v>
      </c>
      <c r="D167" s="234" t="s">
        <v>3</v>
      </c>
      <c r="E167" s="235"/>
      <c r="F167" s="235"/>
      <c r="G167" s="75" t="s">
        <v>4</v>
      </c>
    </row>
    <row r="168" spans="1:7" ht="15">
      <c r="A168" s="75"/>
      <c r="B168" s="75"/>
      <c r="C168" s="76"/>
      <c r="D168" s="13" t="s">
        <v>6</v>
      </c>
      <c r="E168" s="13" t="s">
        <v>7</v>
      </c>
      <c r="F168" s="33" t="s">
        <v>8</v>
      </c>
      <c r="G168" s="75" t="s">
        <v>9</v>
      </c>
    </row>
    <row r="169" spans="1:7" ht="15">
      <c r="A169" s="75">
        <v>1</v>
      </c>
      <c r="B169" s="75">
        <v>2</v>
      </c>
      <c r="C169" s="77">
        <v>3</v>
      </c>
      <c r="D169" s="78">
        <v>4</v>
      </c>
      <c r="E169" s="78">
        <v>5</v>
      </c>
      <c r="F169" s="78">
        <v>6</v>
      </c>
      <c r="G169" s="75">
        <v>7</v>
      </c>
    </row>
    <row r="170" spans="1:7" ht="15">
      <c r="A170" s="239" t="s">
        <v>28</v>
      </c>
      <c r="B170" s="79" t="s">
        <v>30</v>
      </c>
      <c r="C170" s="181" t="e">
        <f>C161+C146+C131+C117+C102+C88+C72+C59+C44+#REF!</f>
        <v>#REF!</v>
      </c>
      <c r="D170" s="182" t="e">
        <f>D161+D146+D131+D117+D102+D88+D72+D59+D44+#REF!</f>
        <v>#VALUE!</v>
      </c>
      <c r="E170" s="182" t="e">
        <f>E161+E146+E131+E117+E102+E88+E72+E59+E44+#REF!</f>
        <v>#VALUE!</v>
      </c>
      <c r="F170" s="229" t="e">
        <f>F161+F146+F131+F117+F102+F88+F72+F59+F44+#REF!</f>
        <v>#VALUE!</v>
      </c>
      <c r="G170" s="183" t="e">
        <f>G161+G146+G131+G117+G102+G88+G72+G59+G44+#REF!</f>
        <v>#VALUE!</v>
      </c>
    </row>
    <row r="171" spans="1:7" ht="15">
      <c r="A171" s="240"/>
      <c r="B171" s="79" t="s">
        <v>29</v>
      </c>
      <c r="C171" s="80" t="e">
        <f>C170/10</f>
        <v>#REF!</v>
      </c>
      <c r="D171" s="73" t="e">
        <f>D170/10</f>
        <v>#VALUE!</v>
      </c>
      <c r="E171" s="73" t="e">
        <f>E170/10</f>
        <v>#VALUE!</v>
      </c>
      <c r="F171" s="73" t="e">
        <f>F170/10</f>
        <v>#VALUE!</v>
      </c>
      <c r="G171" s="73" t="e">
        <f>G170/10</f>
        <v>#VALUE!</v>
      </c>
    </row>
    <row r="172" spans="1:7" ht="15.75">
      <c r="A172" s="21"/>
      <c r="B172" s="25" t="s">
        <v>40</v>
      </c>
      <c r="C172" s="26">
        <v>550</v>
      </c>
      <c r="D172" s="27" t="s">
        <v>85</v>
      </c>
      <c r="E172" s="27" t="s">
        <v>86</v>
      </c>
      <c r="F172" s="132" t="s">
        <v>87</v>
      </c>
      <c r="G172" s="134" t="s">
        <v>88</v>
      </c>
    </row>
    <row r="173" spans="1:7" ht="30" customHeight="1">
      <c r="A173" s="85"/>
      <c r="B173" s="85"/>
      <c r="C173" s="57"/>
      <c r="D173" s="86"/>
      <c r="E173" s="86"/>
      <c r="F173" s="86"/>
      <c r="G173" s="86"/>
    </row>
    <row r="174" spans="1:7" ht="30.75" customHeight="1">
      <c r="A174" s="231" t="s">
        <v>16</v>
      </c>
      <c r="B174" s="232"/>
      <c r="C174" s="232"/>
      <c r="D174" s="232"/>
      <c r="E174" s="232"/>
      <c r="F174" s="232"/>
      <c r="G174" s="232"/>
    </row>
    <row r="175" spans="1:7" ht="28.5" customHeight="1">
      <c r="A175" s="231" t="s">
        <v>17</v>
      </c>
      <c r="B175" s="232"/>
      <c r="C175" s="232"/>
      <c r="D175" s="232"/>
      <c r="E175" s="232"/>
      <c r="F175" s="232"/>
      <c r="G175" s="232"/>
    </row>
    <row r="176" spans="1:7" ht="15">
      <c r="A176" s="237" t="s">
        <v>18</v>
      </c>
      <c r="B176" s="238"/>
      <c r="C176" s="238"/>
      <c r="D176" s="238"/>
      <c r="E176" s="238"/>
      <c r="F176" s="238"/>
      <c r="G176" s="238"/>
    </row>
    <row r="177" spans="1:7" ht="15">
      <c r="A177" s="231" t="s">
        <v>19</v>
      </c>
      <c r="B177" s="238"/>
      <c r="C177" s="238"/>
      <c r="D177" s="238"/>
      <c r="E177" s="238"/>
      <c r="F177" s="238"/>
      <c r="G177" s="238"/>
    </row>
    <row r="178" spans="1:7" ht="15.75">
      <c r="A178" s="50"/>
      <c r="B178" s="48"/>
      <c r="C178" s="50"/>
      <c r="D178" s="50"/>
      <c r="E178" s="50"/>
      <c r="F178" s="50"/>
      <c r="G178" s="50"/>
    </row>
    <row r="179" spans="1:7" ht="15.75">
      <c r="A179" s="50"/>
      <c r="B179" s="48"/>
      <c r="C179" s="50"/>
      <c r="D179" s="50"/>
      <c r="E179" s="50"/>
      <c r="F179" s="50"/>
      <c r="G179" s="50"/>
    </row>
    <row r="180" spans="1:7" ht="15.75">
      <c r="A180" s="50"/>
      <c r="B180" s="48"/>
      <c r="C180" s="87"/>
      <c r="D180" s="88"/>
      <c r="E180" s="88"/>
      <c r="F180" s="88"/>
      <c r="G180" s="88"/>
    </row>
    <row r="181" spans="1:7" ht="15.75">
      <c r="A181" s="48"/>
      <c r="B181" s="48"/>
      <c r="C181" s="87"/>
      <c r="D181" s="88"/>
      <c r="E181" s="88"/>
      <c r="F181" s="88"/>
      <c r="G181" s="88"/>
    </row>
    <row r="182" spans="1:7" ht="15.75">
      <c r="A182" s="48"/>
      <c r="B182" s="48"/>
      <c r="C182" s="87"/>
      <c r="D182" s="88"/>
      <c r="E182" s="88"/>
      <c r="F182" s="88"/>
      <c r="G182" s="88"/>
    </row>
    <row r="183" spans="1:7" ht="15.75">
      <c r="A183" s="85"/>
      <c r="B183" s="85"/>
      <c r="C183" s="57"/>
      <c r="D183" s="57"/>
      <c r="E183" s="57"/>
      <c r="F183" s="57"/>
      <c r="G183" s="57"/>
    </row>
    <row r="184" spans="1:7" ht="15.75">
      <c r="A184" s="50"/>
      <c r="B184" s="48"/>
      <c r="C184" s="50"/>
      <c r="D184" s="50"/>
      <c r="E184" s="50"/>
      <c r="F184" s="50"/>
      <c r="G184" s="50"/>
    </row>
    <row r="185" spans="1:7" ht="15.75">
      <c r="A185" s="50"/>
      <c r="B185" s="48"/>
      <c r="C185" s="50"/>
      <c r="D185" s="50"/>
      <c r="E185" s="50"/>
      <c r="F185" s="50"/>
      <c r="G185" s="50"/>
    </row>
    <row r="186" spans="1:7" ht="15.75">
      <c r="A186" s="50"/>
      <c r="B186" s="48"/>
      <c r="C186" s="50"/>
      <c r="D186" s="50"/>
      <c r="E186" s="50"/>
      <c r="F186" s="50"/>
      <c r="G186" s="50"/>
    </row>
    <row r="187" spans="1:7" ht="15.75">
      <c r="A187" s="50"/>
      <c r="B187" s="48"/>
      <c r="C187" s="50"/>
      <c r="D187" s="50"/>
      <c r="E187" s="50"/>
      <c r="F187" s="50"/>
      <c r="G187" s="50"/>
    </row>
    <row r="188" spans="1:7" ht="15.75">
      <c r="A188" s="50"/>
      <c r="B188" s="48"/>
      <c r="C188" s="50"/>
      <c r="D188" s="50"/>
      <c r="E188" s="50"/>
      <c r="F188" s="50"/>
      <c r="G188" s="50"/>
    </row>
    <row r="189" spans="1:7" ht="15.75">
      <c r="A189" s="50"/>
      <c r="B189" s="48"/>
      <c r="C189" s="50"/>
      <c r="D189" s="50"/>
      <c r="E189" s="50"/>
      <c r="F189" s="50"/>
      <c r="G189" s="50"/>
    </row>
    <row r="190" spans="1:7" ht="15.75">
      <c r="A190" s="48"/>
      <c r="B190" s="48"/>
      <c r="C190" s="87"/>
      <c r="D190" s="50"/>
      <c r="E190" s="50"/>
      <c r="F190" s="50"/>
      <c r="G190" s="50"/>
    </row>
    <row r="191" spans="1:7" ht="15.75">
      <c r="A191" s="57"/>
      <c r="B191" s="85"/>
      <c r="C191" s="89"/>
      <c r="D191" s="86"/>
      <c r="E191" s="86"/>
      <c r="F191" s="86"/>
      <c r="G191" s="86"/>
    </row>
    <row r="192" spans="1:7" ht="15.75">
      <c r="A192" s="85"/>
      <c r="B192" s="85"/>
      <c r="C192" s="89"/>
      <c r="D192" s="86"/>
      <c r="E192" s="86"/>
      <c r="F192" s="86"/>
      <c r="G192" s="86"/>
    </row>
    <row r="193" spans="1:7" ht="15.75">
      <c r="A193" s="1"/>
      <c r="B193" s="1"/>
      <c r="C193" s="2"/>
      <c r="D193" s="3"/>
      <c r="E193" s="3"/>
      <c r="F193" s="3"/>
      <c r="G193" s="3"/>
    </row>
    <row r="194" spans="1:7" ht="15.75">
      <c r="A194" s="1"/>
      <c r="B194" s="1"/>
      <c r="C194" s="2"/>
      <c r="D194" s="3"/>
      <c r="E194" s="3"/>
      <c r="F194" s="3"/>
      <c r="G194" s="3"/>
    </row>
  </sheetData>
  <sheetProtection/>
  <mergeCells count="45">
    <mergeCell ref="A33:G33"/>
    <mergeCell ref="B13:G13"/>
    <mergeCell ref="D4:E4"/>
    <mergeCell ref="D5:F5"/>
    <mergeCell ref="A10:G10"/>
    <mergeCell ref="A11:G11"/>
    <mergeCell ref="B12:G12"/>
    <mergeCell ref="D80:F80"/>
    <mergeCell ref="A48:G48"/>
    <mergeCell ref="A14:G14"/>
    <mergeCell ref="A15:G15"/>
    <mergeCell ref="A16:G16"/>
    <mergeCell ref="A17:G17"/>
    <mergeCell ref="A18:G18"/>
    <mergeCell ref="A20:G20"/>
    <mergeCell ref="D22:F22"/>
    <mergeCell ref="D25:E25"/>
    <mergeCell ref="D126:E126"/>
    <mergeCell ref="D35:F35"/>
    <mergeCell ref="D38:E38"/>
    <mergeCell ref="D50:F50"/>
    <mergeCell ref="D53:E53"/>
    <mergeCell ref="A62:G62"/>
    <mergeCell ref="D64:F64"/>
    <mergeCell ref="D67:E67"/>
    <mergeCell ref="A78:G78"/>
    <mergeCell ref="D155:E155"/>
    <mergeCell ref="D83:E83"/>
    <mergeCell ref="A92:G92"/>
    <mergeCell ref="D94:F94"/>
    <mergeCell ref="D97:E97"/>
    <mergeCell ref="D167:F167"/>
    <mergeCell ref="D109:F109"/>
    <mergeCell ref="D112:E112"/>
    <mergeCell ref="A121:G121"/>
    <mergeCell ref="D123:F123"/>
    <mergeCell ref="A170:A171"/>
    <mergeCell ref="A174:G174"/>
    <mergeCell ref="A175:G175"/>
    <mergeCell ref="A176:G176"/>
    <mergeCell ref="A177:G177"/>
    <mergeCell ref="D138:F138"/>
    <mergeCell ref="D141:E141"/>
    <mergeCell ref="A149:G149"/>
    <mergeCell ref="D152:F152"/>
  </mergeCells>
  <printOptions horizontalCentered="1"/>
  <pageMargins left="0.5905511811023623" right="0.5905511811023623" top="0.984251968503937" bottom="0.5905511811023623" header="0" footer="0"/>
  <pageSetup horizontalDpi="600" verticalDpi="600" orientation="landscape" paperSize="9" scale="88" r:id="rId1"/>
  <rowBreaks count="6" manualBreakCount="6">
    <brk id="19" max="255" man="1"/>
    <brk id="47" max="255" man="1"/>
    <brk id="76" max="255" man="1"/>
    <brk id="106" max="255" man="1"/>
    <brk id="134" max="255" man="1"/>
    <brk id="16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 Седых</dc:creator>
  <cp:keywords/>
  <dc:description/>
  <cp:lastModifiedBy>USER</cp:lastModifiedBy>
  <cp:lastPrinted>2023-01-12T12:47:42Z</cp:lastPrinted>
  <dcterms:created xsi:type="dcterms:W3CDTF">2014-11-19T14:12:38Z</dcterms:created>
  <dcterms:modified xsi:type="dcterms:W3CDTF">2023-01-12T12:48:21Z</dcterms:modified>
  <cp:category/>
  <cp:version/>
  <cp:contentType/>
  <cp:contentStatus/>
</cp:coreProperties>
</file>