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60" windowWidth="10410" windowHeight="10005" activeTab="0"/>
  </bookViews>
  <sheets>
    <sheet name="обеды" sheetId="1" r:id="rId1"/>
    <sheet name="7-11" sheetId="2" r:id="rId2"/>
    <sheet name="12-18" sheetId="3" r:id="rId3"/>
  </sheets>
  <definedNames>
    <definedName name="_xlnm.Print_Area" localSheetId="2">'12-18'!$A$1:$G$202</definedName>
    <definedName name="_xlnm.Print_Area" localSheetId="1">'7-11'!$A$1:$G$205</definedName>
    <definedName name="_xlnm.Print_Area" localSheetId="0">'обеды'!$A$1:$L$201</definedName>
  </definedNames>
  <calcPr fullCalcOnLoad="1"/>
</workbook>
</file>

<file path=xl/sharedStrings.xml><?xml version="1.0" encoding="utf-8"?>
<sst xmlns="http://schemas.openxmlformats.org/spreadsheetml/2006/main" count="1245" uniqueCount="139">
  <si>
    <t>№ рец.</t>
  </si>
  <si>
    <t>Наименование блюд</t>
  </si>
  <si>
    <t>по сбор.</t>
  </si>
  <si>
    <t>Б</t>
  </si>
  <si>
    <t>Ж</t>
  </si>
  <si>
    <t>У</t>
  </si>
  <si>
    <t>Хлеб пшеничный</t>
  </si>
  <si>
    <t>Обед</t>
  </si>
  <si>
    <t>Итого</t>
  </si>
  <si>
    <t>Всего</t>
  </si>
  <si>
    <t>Средний суточный рацион</t>
  </si>
  <si>
    <t>Компот из сухофруктов</t>
  </si>
  <si>
    <t>Вариант 8</t>
  </si>
  <si>
    <t>Вариант 1</t>
  </si>
  <si>
    <t>Вариант 3</t>
  </si>
  <si>
    <t>Вариант 4</t>
  </si>
  <si>
    <t>Вариант 5</t>
  </si>
  <si>
    <t>Вариант 6</t>
  </si>
  <si>
    <t>Вариант 7</t>
  </si>
  <si>
    <t>Вариант 10</t>
  </si>
  <si>
    <t>Щи из свежей капусты с картофелем со сметаной</t>
  </si>
  <si>
    <t>Всего за 10 дней</t>
  </si>
  <si>
    <t>Плов с мясом кур</t>
  </si>
  <si>
    <t xml:space="preserve">Перспективное </t>
  </si>
  <si>
    <t>Картофель отварной с маслом</t>
  </si>
  <si>
    <t>Хлеб ржано-пшеничный</t>
  </si>
  <si>
    <t>Суп картофельный с бобовыми (горох)</t>
  </si>
  <si>
    <t>Птица тушеная в сметанном соусе</t>
  </si>
  <si>
    <t>Вариант 9</t>
  </si>
  <si>
    <t>Утверждаю:</t>
  </si>
  <si>
    <t>Согласовано:</t>
  </si>
  <si>
    <t xml:space="preserve">   Кортоножко Е.Ю.__________________</t>
  </si>
  <si>
    <t xml:space="preserve">                   10-ти дневное меню для обеспечения обедом обучающихся  возрастной группы 7-11 лет                                                                                               </t>
  </si>
  <si>
    <t>705-822,5</t>
  </si>
  <si>
    <t>Сборник рецептур и кулинарных изделий для предприятий общественного питания при общеобразовательных школах / Под ред. В.Т. Лапшиной. - М.: Хлебпродинформ, 2004. - 640с.</t>
  </si>
  <si>
    <t>Сборник рецептур на продукцию для обучающихся во всех образовательных учреждениях / Под ред. М.П. Могильного и В.А. Тутельяна. -      М.:ДеЛи плюс, 2017. - 544с.</t>
  </si>
  <si>
    <t>Сборник рецептур на продукцию для обучающихся во всех образовательных учреждениях / Под ред. М.П. Могильного и В.А. Тутельяна. - М.:ДеЛи плюс, 2010. - 544с.</t>
  </si>
  <si>
    <t>Таблицы химического состава и калорийности российских продуктов питания: Справочник. - М.: ДеЛи принт, 2008. - 276с. Скурихин И.М., Тутельян В.А.</t>
  </si>
  <si>
    <t>САНПИН 1.2. 3685-21 " Гигиенические нормативы и требования к обеспечению безопасности и (или) безвредности для человека факторов среды обитания".</t>
  </si>
  <si>
    <t>Меню составлено:</t>
  </si>
  <si>
    <t>Каша рассыпчатая пшеничная</t>
  </si>
  <si>
    <t>Макароны  отварные с маслом</t>
  </si>
  <si>
    <t>Суп картофельный с крупой (пшено)</t>
  </si>
  <si>
    <t>Рыба тушеная с овощами</t>
  </si>
  <si>
    <t>Каша рисовая рассыпатая с маслом</t>
  </si>
  <si>
    <t xml:space="preserve">Рассольник  ленинградский (перловка) </t>
  </si>
  <si>
    <t>Фрикадельки  с соусом</t>
  </si>
  <si>
    <t>Суп овощной со сметаной</t>
  </si>
  <si>
    <t>Свекла отварная с растительным маслом</t>
  </si>
  <si>
    <t>Рагу  с птицей</t>
  </si>
  <si>
    <t>Печень тушеная в соусе</t>
  </si>
  <si>
    <t>Котлеты рубленные из птицы с соусом</t>
  </si>
  <si>
    <t>вес блюда</t>
  </si>
  <si>
    <t>ккал</t>
  </si>
  <si>
    <t>7-11 лет</t>
  </si>
  <si>
    <t>12-18 лет</t>
  </si>
  <si>
    <t xml:space="preserve">                    Пищевые вещества/г/</t>
  </si>
  <si>
    <t xml:space="preserve">        Энергет. ценность</t>
  </si>
  <si>
    <t xml:space="preserve">                   10-ти дневное меню для обеспечения обедом обучающихся  возрастной группы 7-11 лет  и 12-18лет                                                                                             </t>
  </si>
  <si>
    <t xml:space="preserve">                   10-ти дневное меню для обеспечения обедом обучающихся  возрастной группы 7-11 лет    и 12-18 лет                                                                                           </t>
  </si>
  <si>
    <t xml:space="preserve">                   10-ти дневное меню для обеспечения обедом обучающихся  возрастной группы 7-11 лет и 12-18 лет                                                                                               </t>
  </si>
  <si>
    <t xml:space="preserve">                   10-ти дневное меню для обеспечения обедом обучающихся  возрастной группы 7-11 лет и 12-18 лет                                                                                              </t>
  </si>
  <si>
    <r>
      <t xml:space="preserve">Норма обеда по СанПин  30%- 35%  </t>
    </r>
    <r>
      <rPr>
        <sz val="11"/>
        <color indexed="10"/>
        <rFont val="Calibri"/>
        <family val="2"/>
      </rPr>
      <t>± 5%</t>
    </r>
  </si>
  <si>
    <t>23,1-26,95</t>
  </si>
  <si>
    <t>23,7-26,95</t>
  </si>
  <si>
    <t>100,5-117,25</t>
  </si>
  <si>
    <t>27-31,5</t>
  </si>
  <si>
    <t>27-32,2</t>
  </si>
  <si>
    <t>114,9-134,05</t>
  </si>
  <si>
    <t>816-952</t>
  </si>
  <si>
    <t xml:space="preserve">                   10-ти дневное меню для обеспечения обедом обучающихся  возрастной группы 7-11 лет  и 12-18 лет                                                                                             </t>
  </si>
  <si>
    <t xml:space="preserve">                   10-ти дневное меню для обеспечения обедом обучающихся  возрастной группы 7-11 лет и 12-18лет                                                                                           </t>
  </si>
  <si>
    <t xml:space="preserve">                   10-ти дневное меню для обеспечения обедом обучающихся  возрастной группы 7-11 лет м 12-18лет                                                                                              </t>
  </si>
  <si>
    <t>100/20</t>
  </si>
  <si>
    <t>294\2017м</t>
  </si>
  <si>
    <t>310\2017м</t>
  </si>
  <si>
    <t>135\2004л</t>
  </si>
  <si>
    <t>132\2004 л</t>
  </si>
  <si>
    <t>261\2017м</t>
  </si>
  <si>
    <t>171\2017м</t>
  </si>
  <si>
    <t>88\2017 м</t>
  </si>
  <si>
    <t>203\2017м</t>
  </si>
  <si>
    <t>349\2017м</t>
  </si>
  <si>
    <t>701\2010 м</t>
  </si>
  <si>
    <t>702\2010 м</t>
  </si>
  <si>
    <t>271/331/2017м</t>
  </si>
  <si>
    <t>котлеты домашние с соусом</t>
  </si>
  <si>
    <t>101\2017м</t>
  </si>
  <si>
    <t>492\2004л</t>
  </si>
  <si>
    <t>297\331\2017м</t>
  </si>
  <si>
    <t>33\2011 м</t>
  </si>
  <si>
    <t>139\2004л</t>
  </si>
  <si>
    <t>701\2017 м</t>
  </si>
  <si>
    <t xml:space="preserve">                   10-ти дневное меню для обеспечения обедом обучающихся  возрастной группы 7-11 лет                                                                                             </t>
  </si>
  <si>
    <t xml:space="preserve">                   10-ти дневное меню для обеспечения обедом обучающихся  возрастной группы 7-11 лет                                                                                           </t>
  </si>
  <si>
    <t xml:space="preserve">                   10-ти дневное меню для обеспечения обедом обучающихся  возрастной группы 7-11 лет                                                                                              </t>
  </si>
  <si>
    <t xml:space="preserve">                   10-ти дневное меню для обеспечения обедом обучающихся  возрастной группы 12-18 лет                                                                                             </t>
  </si>
  <si>
    <t xml:space="preserve">                   10-ти дневное меню для обеспечения обедом обучающихся  возрастной группы 12-18лет                                                                                             </t>
  </si>
  <si>
    <t xml:space="preserve">                   10-ти дневное меню для обеспечения обедом обучающихся  возрастной группы  12-18 лет                                                                                             </t>
  </si>
  <si>
    <t xml:space="preserve">                   10-ти дневное меню для обеспечения обедом обучающихся  возрастной группы 12-18 лет                                                                                               </t>
  </si>
  <si>
    <t>229\2017м</t>
  </si>
  <si>
    <t>200/10</t>
  </si>
  <si>
    <t>250/10</t>
  </si>
  <si>
    <t>Суп картофельный с макаронными изделиями и птицей</t>
  </si>
  <si>
    <t>103\2017м</t>
  </si>
  <si>
    <t>99\2017м</t>
  </si>
  <si>
    <t>289\2017м</t>
  </si>
  <si>
    <t>290\3302017м</t>
  </si>
  <si>
    <t>101\2004л</t>
  </si>
  <si>
    <t>Икра кабачковая</t>
  </si>
  <si>
    <t>ТТК стр 610 сб. р .Лапшина 2004</t>
  </si>
  <si>
    <t>Зеленый горошек консервированный</t>
  </si>
  <si>
    <t>,</t>
  </si>
  <si>
    <t>376/2017м</t>
  </si>
  <si>
    <t>Чай  каркаде с сахаром</t>
  </si>
  <si>
    <t>90/20</t>
  </si>
  <si>
    <t>Вариант 2</t>
  </si>
  <si>
    <t>Чай с сахаром</t>
  </si>
  <si>
    <t>377/2017м</t>
  </si>
  <si>
    <t>чай с сахаром и лимоном</t>
  </si>
  <si>
    <t xml:space="preserve">           10-ти дневное меню для обеспечения  питанием обучающихся ОВЗ  возрастной группы 7-11 лет и 12-18 лет                                                                                                                                     ( горячие обеды)</t>
  </si>
  <si>
    <t xml:space="preserve">                   10-ти дневное меню для обеспечения обедом обучающихся  возрастной группы  12-18лет                                                                                              </t>
  </si>
  <si>
    <t xml:space="preserve">                   10-ти дневное меню для обеспечения обедом обучающихся  возрастной группы  12-18 лет                                                                                           </t>
  </si>
  <si>
    <t>71\70\2017м</t>
  </si>
  <si>
    <t>Овощи по сезону (огурец соленый;свежий)</t>
  </si>
  <si>
    <t>овощи по сезону (помидор соленый; свежий)</t>
  </si>
  <si>
    <t>54-28с\2022н</t>
  </si>
  <si>
    <t>Борщ с капустой и картофелем</t>
  </si>
  <si>
    <t xml:space="preserve">каша гречневая рассыпчатая </t>
  </si>
  <si>
    <t>171/2017м</t>
  </si>
  <si>
    <t xml:space="preserve">                   10-ти дневное меню для обеспечения обедом обучающихся  возрастной группы  12-18лет                                                                                             </t>
  </si>
  <si>
    <t xml:space="preserve">                   10-ти дневное меню для обеспечения обедом обучающихся  возрастной группы 12-18лет                                                                                           </t>
  </si>
  <si>
    <t xml:space="preserve">                   10-ти дневное меню для обеспечения обедом обучающихся  возрастной группы  12-18 лет                                                                                              </t>
  </si>
  <si>
    <t>Директор ООО "Бизнес Консалтинг"</t>
  </si>
  <si>
    <t xml:space="preserve">           10-ти дневное меню для обеспечения  питанием обучающихся ОВЗ                                                                                                   возрастной группы 7-11 лет  лет           ( горячие обеды)</t>
  </si>
  <si>
    <t>Директор МБОУ СШ № 15</t>
  </si>
  <si>
    <t xml:space="preserve">   Кортоножко Е.Ю.</t>
  </si>
  <si>
    <t>__________________</t>
  </si>
  <si>
    <t>___________ Т.П. Сычева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</si>
</sst>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[Red]#,##0.00"/>
    <numFmt numFmtId="173" formatCode="0.0;[Red]0.0"/>
    <numFmt numFmtId="174" formatCode="0.00;[Red]0.00"/>
    <numFmt numFmtId="175" formatCode="#,##0.0;\-#,##0.0"/>
    <numFmt numFmtId="176" formatCode="#,##0.00_ ;\-#,##0.0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12"/>
      <color indexed="63"/>
      <name val="Arial"/>
      <family val="2"/>
    </font>
    <font>
      <b/>
      <sz val="12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/>
      <top style="thin">
        <color indexed="8"/>
      </top>
      <bottom/>
    </border>
    <border>
      <left style="thin"/>
      <right/>
      <top/>
      <bottom/>
    </border>
    <border>
      <left/>
      <right style="thin"/>
      <top style="thin">
        <color indexed="8"/>
      </top>
      <bottom/>
    </border>
    <border>
      <left/>
      <right/>
      <top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4" fillId="24" borderId="0" applyNumberFormat="0" applyBorder="0" applyAlignment="0" applyProtection="0"/>
    <xf numFmtId="0" fontId="4" fillId="25" borderId="0" applyNumberFormat="0" applyBorder="0" applyAlignment="0" applyProtection="0"/>
    <xf numFmtId="0" fontId="44" fillId="26" borderId="0" applyNumberFormat="0" applyBorder="0" applyAlignment="0" applyProtection="0"/>
    <xf numFmtId="0" fontId="4" fillId="17" borderId="0" applyNumberFormat="0" applyBorder="0" applyAlignment="0" applyProtection="0"/>
    <xf numFmtId="0" fontId="44" fillId="27" borderId="0" applyNumberFormat="0" applyBorder="0" applyAlignment="0" applyProtection="0"/>
    <xf numFmtId="0" fontId="4" fillId="19" borderId="0" applyNumberFormat="0" applyBorder="0" applyAlignment="0" applyProtection="0"/>
    <xf numFmtId="0" fontId="44" fillId="28" borderId="0" applyNumberFormat="0" applyBorder="0" applyAlignment="0" applyProtection="0"/>
    <xf numFmtId="0" fontId="4" fillId="29" borderId="0" applyNumberFormat="0" applyBorder="0" applyAlignment="0" applyProtection="0"/>
    <xf numFmtId="0" fontId="44" fillId="30" borderId="0" applyNumberFormat="0" applyBorder="0" applyAlignment="0" applyProtection="0"/>
    <xf numFmtId="0" fontId="4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33" borderId="0" applyNumberFormat="0" applyBorder="0" applyAlignment="0" applyProtection="0"/>
    <xf numFmtId="0" fontId="44" fillId="34" borderId="0" applyNumberFormat="0" applyBorder="0" applyAlignment="0" applyProtection="0"/>
    <xf numFmtId="0" fontId="4" fillId="35" borderId="0" applyNumberFormat="0" applyBorder="0" applyAlignment="0" applyProtection="0"/>
    <xf numFmtId="0" fontId="44" fillId="36" borderId="0" applyNumberFormat="0" applyBorder="0" applyAlignment="0" applyProtection="0"/>
    <xf numFmtId="0" fontId="4" fillId="37" borderId="0" applyNumberFormat="0" applyBorder="0" applyAlignment="0" applyProtection="0"/>
    <xf numFmtId="0" fontId="44" fillId="38" borderId="0" applyNumberFormat="0" applyBorder="0" applyAlignment="0" applyProtection="0"/>
    <xf numFmtId="0" fontId="4" fillId="39" borderId="0" applyNumberFormat="0" applyBorder="0" applyAlignment="0" applyProtection="0"/>
    <xf numFmtId="0" fontId="44" fillId="40" borderId="0" applyNumberFormat="0" applyBorder="0" applyAlignment="0" applyProtection="0"/>
    <xf numFmtId="0" fontId="4" fillId="29" borderId="0" applyNumberFormat="0" applyBorder="0" applyAlignment="0" applyProtection="0"/>
    <xf numFmtId="0" fontId="44" fillId="41" borderId="0" applyNumberFormat="0" applyBorder="0" applyAlignment="0" applyProtection="0"/>
    <xf numFmtId="0" fontId="4" fillId="31" borderId="0" applyNumberFormat="0" applyBorder="0" applyAlignment="0" applyProtection="0"/>
    <xf numFmtId="0" fontId="44" fillId="42" borderId="0" applyNumberFormat="0" applyBorder="0" applyAlignment="0" applyProtection="0"/>
    <xf numFmtId="0" fontId="4" fillId="43" borderId="0" applyNumberFormat="0" applyBorder="0" applyAlignment="0" applyProtection="0"/>
    <xf numFmtId="0" fontId="45" fillId="44" borderId="1" applyNumberFormat="0" applyAlignment="0" applyProtection="0"/>
    <xf numFmtId="0" fontId="5" fillId="13" borderId="2" applyNumberFormat="0" applyAlignment="0" applyProtection="0"/>
    <xf numFmtId="0" fontId="46" fillId="45" borderId="3" applyNumberFormat="0" applyAlignment="0" applyProtection="0"/>
    <xf numFmtId="0" fontId="6" fillId="46" borderId="4" applyNumberFormat="0" applyAlignment="0" applyProtection="0"/>
    <xf numFmtId="0" fontId="47" fillId="45" borderId="1" applyNumberFormat="0" applyAlignment="0" applyProtection="0"/>
    <xf numFmtId="0" fontId="7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8" fillId="0" borderId="6" applyNumberFormat="0" applyFill="0" applyAlignment="0" applyProtection="0"/>
    <xf numFmtId="0" fontId="49" fillId="0" borderId="7" applyNumberFormat="0" applyFill="0" applyAlignment="0" applyProtection="0"/>
    <xf numFmtId="0" fontId="9" fillId="0" borderId="8" applyNumberFormat="0" applyFill="0" applyAlignment="0" applyProtection="0"/>
    <xf numFmtId="0" fontId="50" fillId="0" borderId="9" applyNumberFormat="0" applyFill="0" applyAlignment="0" applyProtection="0"/>
    <xf numFmtId="0" fontId="1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11" fillId="0" borderId="12" applyNumberFormat="0" applyFill="0" applyAlignment="0" applyProtection="0"/>
    <xf numFmtId="0" fontId="52" fillId="47" borderId="13" applyNumberFormat="0" applyAlignment="0" applyProtection="0"/>
    <xf numFmtId="0" fontId="12" fillId="48" borderId="14" applyNumberFormat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49" borderId="0" applyNumberFormat="0" applyBorder="0" applyAlignment="0" applyProtection="0"/>
    <xf numFmtId="0" fontId="14" fillId="50" borderId="0" applyNumberFormat="0" applyBorder="0" applyAlignment="0" applyProtection="0"/>
    <xf numFmtId="0" fontId="2" fillId="0" borderId="0">
      <alignment/>
      <protection/>
    </xf>
    <xf numFmtId="0" fontId="26" fillId="0" borderId="0">
      <alignment/>
      <protection/>
    </xf>
    <xf numFmtId="0" fontId="55" fillId="51" borderId="0" applyNumberFormat="0" applyBorder="0" applyAlignment="0" applyProtection="0"/>
    <xf numFmtId="0" fontId="15" fillId="5" borderId="0" applyNumberFormat="0" applyBorder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Alignment="0" applyProtection="0"/>
    <xf numFmtId="9" fontId="0" fillId="0" borderId="0" applyFont="0" applyFill="0" applyBorder="0" applyAlignment="0" applyProtection="0"/>
    <xf numFmtId="0" fontId="57" fillId="0" borderId="17" applyNumberFormat="0" applyFill="0" applyAlignment="0" applyProtection="0"/>
    <xf numFmtId="0" fontId="17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54" borderId="0" applyNumberFormat="0" applyBorder="0" applyAlignment="0" applyProtection="0"/>
    <xf numFmtId="0" fontId="19" fillId="7" borderId="0" applyNumberFormat="0" applyBorder="0" applyAlignment="0" applyProtection="0"/>
  </cellStyleXfs>
  <cellXfs count="295">
    <xf numFmtId="0" fontId="0" fillId="0" borderId="0" xfId="0" applyFont="1" applyAlignment="1">
      <alignment/>
    </xf>
    <xf numFmtId="0" fontId="3" fillId="0" borderId="0" xfId="87" applyFont="1" applyBorder="1">
      <alignment/>
      <protection/>
    </xf>
    <xf numFmtId="0" fontId="3" fillId="55" borderId="0" xfId="87" applyFont="1" applyFill="1" applyBorder="1" applyAlignment="1">
      <alignment horizontal="center"/>
      <protection/>
    </xf>
    <xf numFmtId="0" fontId="3" fillId="55" borderId="0" xfId="87" applyFont="1" applyFill="1" applyBorder="1">
      <alignment/>
      <protection/>
    </xf>
    <xf numFmtId="0" fontId="0" fillId="0" borderId="0" xfId="0" applyBorder="1" applyAlignment="1">
      <alignment/>
    </xf>
    <xf numFmtId="0" fontId="3" fillId="0" borderId="0" xfId="87" applyFont="1" applyBorder="1" applyAlignment="1">
      <alignment horizontal="center"/>
      <protection/>
    </xf>
    <xf numFmtId="0" fontId="2" fillId="0" borderId="0" xfId="87" applyFont="1" applyBorder="1">
      <alignment/>
      <protection/>
    </xf>
    <xf numFmtId="0" fontId="21" fillId="55" borderId="0" xfId="87" applyFont="1" applyFill="1" applyBorder="1">
      <alignment/>
      <protection/>
    </xf>
    <xf numFmtId="0" fontId="2" fillId="55" borderId="0" xfId="87" applyFont="1" applyFill="1" applyBorder="1">
      <alignment/>
      <protection/>
    </xf>
    <xf numFmtId="0" fontId="22" fillId="0" borderId="0" xfId="87" applyFont="1" applyFill="1" applyBorder="1" applyAlignment="1">
      <alignment horizontal="center"/>
      <protection/>
    </xf>
    <xf numFmtId="0" fontId="21" fillId="0" borderId="0" xfId="87" applyFont="1" applyBorder="1">
      <alignment/>
      <protection/>
    </xf>
    <xf numFmtId="0" fontId="21" fillId="55" borderId="0" xfId="87" applyFont="1" applyFill="1" applyBorder="1" applyAlignment="1">
      <alignment horizontal="center"/>
      <protection/>
    </xf>
    <xf numFmtId="0" fontId="21" fillId="0" borderId="0" xfId="87" applyFont="1" applyFill="1" applyBorder="1" applyAlignment="1">
      <alignment horizontal="center"/>
      <protection/>
    </xf>
    <xf numFmtId="0" fontId="2" fillId="0" borderId="0" xfId="87" applyFont="1">
      <alignment/>
      <protection/>
    </xf>
    <xf numFmtId="0" fontId="27" fillId="0" borderId="0" xfId="87" applyFont="1">
      <alignment/>
      <protection/>
    </xf>
    <xf numFmtId="0" fontId="2" fillId="55" borderId="0" xfId="87" applyFont="1" applyFill="1" applyBorder="1" applyAlignment="1">
      <alignment horizontal="center"/>
      <protection/>
    </xf>
    <xf numFmtId="0" fontId="28" fillId="0" borderId="0" xfId="87" applyFont="1" applyBorder="1">
      <alignment/>
      <protection/>
    </xf>
    <xf numFmtId="0" fontId="0" fillId="0" borderId="0" xfId="0" applyAlignment="1">
      <alignment horizontal="left" vertical="distributed"/>
    </xf>
    <xf numFmtId="0" fontId="27" fillId="0" borderId="0" xfId="87" applyFont="1" applyBorder="1" applyAlignment="1">
      <alignment horizontal="left"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 vertical="distributed"/>
    </xf>
    <xf numFmtId="2" fontId="21" fillId="55" borderId="19" xfId="87" applyNumberFormat="1" applyFont="1" applyFill="1" applyBorder="1" applyAlignment="1">
      <alignment horizontal="left"/>
      <protection/>
    </xf>
    <xf numFmtId="0" fontId="21" fillId="0" borderId="20" xfId="0" applyFont="1" applyBorder="1" applyAlignment="1">
      <alignment horizontal="left"/>
    </xf>
    <xf numFmtId="0" fontId="60" fillId="0" borderId="0" xfId="0" applyFont="1" applyBorder="1" applyAlignment="1">
      <alignment/>
    </xf>
    <xf numFmtId="0" fontId="60" fillId="0" borderId="0" xfId="0" applyFont="1" applyAlignment="1">
      <alignment horizontal="center" vertical="distributed"/>
    </xf>
    <xf numFmtId="0" fontId="21" fillId="56" borderId="21" xfId="87" applyFont="1" applyFill="1" applyBorder="1" applyAlignment="1">
      <alignment horizontal="left"/>
      <protection/>
    </xf>
    <xf numFmtId="0" fontId="60" fillId="0" borderId="0" xfId="0" applyFont="1" applyAlignment="1">
      <alignment horizontal="center"/>
    </xf>
    <xf numFmtId="0" fontId="0" fillId="0" borderId="0" xfId="0" applyAlignment="1">
      <alignment/>
    </xf>
    <xf numFmtId="0" fontId="6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" fillId="0" borderId="0" xfId="87" applyFont="1" applyAlignment="1">
      <alignment horizontal="center" vertical="center"/>
      <protection/>
    </xf>
    <xf numFmtId="0" fontId="2" fillId="0" borderId="22" xfId="87" applyFont="1" applyBorder="1" applyAlignment="1">
      <alignment horizontal="center" vertical="center"/>
      <protection/>
    </xf>
    <xf numFmtId="0" fontId="2" fillId="0" borderId="0" xfId="87" applyFont="1" applyBorder="1" applyAlignment="1">
      <alignment horizontal="center" vertical="center"/>
      <protection/>
    </xf>
    <xf numFmtId="0" fontId="27" fillId="0" borderId="0" xfId="87" applyFont="1" applyBorder="1" applyAlignment="1">
      <alignment horizontal="center" vertical="center"/>
      <protection/>
    </xf>
    <xf numFmtId="0" fontId="29" fillId="0" borderId="0" xfId="87" applyFont="1" applyBorder="1" applyAlignment="1">
      <alignment horizontal="center" vertical="center"/>
      <protection/>
    </xf>
    <xf numFmtId="0" fontId="2" fillId="55" borderId="0" xfId="87" applyFont="1" applyFill="1" applyBorder="1" applyAlignment="1">
      <alignment horizontal="center" vertical="center"/>
      <protection/>
    </xf>
    <xf numFmtId="0" fontId="21" fillId="55" borderId="0" xfId="87" applyFont="1" applyFill="1" applyBorder="1" applyAlignment="1">
      <alignment horizontal="center" vertical="center"/>
      <protection/>
    </xf>
    <xf numFmtId="49" fontId="2" fillId="0" borderId="0" xfId="87" applyNumberFormat="1" applyFont="1" applyBorder="1" applyAlignment="1">
      <alignment horizontal="center" vertical="center"/>
      <protection/>
    </xf>
    <xf numFmtId="0" fontId="28" fillId="0" borderId="0" xfId="87" applyFont="1" applyBorder="1" applyAlignment="1">
      <alignment horizontal="center" vertical="center"/>
      <protection/>
    </xf>
    <xf numFmtId="49" fontId="21" fillId="55" borderId="0" xfId="87" applyNumberFormat="1" applyFont="1" applyFill="1" applyBorder="1" applyAlignment="1">
      <alignment horizontal="center" vertical="center"/>
      <protection/>
    </xf>
    <xf numFmtId="0" fontId="21" fillId="0" borderId="0" xfId="87" applyFont="1" applyBorder="1" applyAlignment="1">
      <alignment horizontal="center" vertical="center"/>
      <protection/>
    </xf>
    <xf numFmtId="0" fontId="24" fillId="0" borderId="0" xfId="87" applyFont="1" applyBorder="1" applyAlignment="1">
      <alignment horizontal="center" vertical="center"/>
      <protection/>
    </xf>
    <xf numFmtId="0" fontId="3" fillId="0" borderId="0" xfId="87" applyFont="1" applyBorder="1" applyAlignment="1">
      <alignment horizontal="center" vertical="center"/>
      <protection/>
    </xf>
    <xf numFmtId="0" fontId="20" fillId="0" borderId="0" xfId="87" applyFont="1" applyBorder="1" applyAlignment="1">
      <alignment horizontal="center" vertical="center"/>
      <protection/>
    </xf>
    <xf numFmtId="0" fontId="23" fillId="0" borderId="0" xfId="87" applyFont="1" applyBorder="1" applyAlignment="1">
      <alignment horizontal="center" vertical="center"/>
      <protection/>
    </xf>
    <xf numFmtId="0" fontId="3" fillId="55" borderId="0" xfId="87" applyFont="1" applyFill="1" applyBorder="1" applyAlignment="1">
      <alignment horizontal="center" vertical="center"/>
      <protection/>
    </xf>
    <xf numFmtId="49" fontId="3" fillId="55" borderId="0" xfId="87" applyNumberFormat="1" applyFont="1" applyFill="1" applyBorder="1" applyAlignment="1">
      <alignment horizontal="center" vertical="center"/>
      <protection/>
    </xf>
    <xf numFmtId="0" fontId="20" fillId="55" borderId="0" xfId="87" applyFont="1" applyFill="1" applyBorder="1" applyAlignment="1">
      <alignment horizontal="center" vertical="center"/>
      <protection/>
    </xf>
    <xf numFmtId="49" fontId="3" fillId="0" borderId="0" xfId="87" applyNumberFormat="1" applyFont="1" applyBorder="1" applyAlignment="1">
      <alignment horizontal="center" vertical="center"/>
      <protection/>
    </xf>
    <xf numFmtId="0" fontId="30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23" xfId="87" applyFont="1" applyBorder="1">
      <alignment/>
      <protection/>
    </xf>
    <xf numFmtId="0" fontId="21" fillId="0" borderId="24" xfId="87" applyFont="1" applyBorder="1" applyAlignment="1">
      <alignment horizontal="center"/>
      <protection/>
    </xf>
    <xf numFmtId="0" fontId="21" fillId="0" borderId="25" xfId="87" applyFont="1" applyBorder="1" applyAlignment="1">
      <alignment horizontal="center"/>
      <protection/>
    </xf>
    <xf numFmtId="0" fontId="21" fillId="0" borderId="26" xfId="87" applyFont="1" applyBorder="1" applyAlignment="1">
      <alignment horizontal="center"/>
      <protection/>
    </xf>
    <xf numFmtId="0" fontId="21" fillId="0" borderId="26" xfId="87" applyFont="1" applyBorder="1" applyAlignment="1">
      <alignment horizontal="center" vertical="center"/>
      <protection/>
    </xf>
    <xf numFmtId="0" fontId="21" fillId="0" borderId="19" xfId="87" applyFont="1" applyBorder="1" applyAlignment="1">
      <alignment horizontal="center"/>
      <protection/>
    </xf>
    <xf numFmtId="0" fontId="21" fillId="0" borderId="27" xfId="87" applyFont="1" applyBorder="1" applyAlignment="1">
      <alignment horizontal="center"/>
      <protection/>
    </xf>
    <xf numFmtId="0" fontId="21" fillId="0" borderId="0" xfId="87" applyFont="1">
      <alignment/>
      <protection/>
    </xf>
    <xf numFmtId="0" fontId="31" fillId="0" borderId="0" xfId="87" applyFont="1">
      <alignment/>
      <protection/>
    </xf>
    <xf numFmtId="0" fontId="21" fillId="0" borderId="0" xfId="87" applyFont="1" applyAlignment="1">
      <alignment horizontal="center" vertical="center"/>
      <protection/>
    </xf>
    <xf numFmtId="0" fontId="21" fillId="0" borderId="22" xfId="87" applyFont="1" applyBorder="1" applyAlignment="1">
      <alignment horizontal="center" vertical="center"/>
      <protection/>
    </xf>
    <xf numFmtId="0" fontId="21" fillId="55" borderId="20" xfId="87" applyFont="1" applyFill="1" applyBorder="1" applyAlignment="1">
      <alignment horizontal="center" vertical="center"/>
      <protection/>
    </xf>
    <xf numFmtId="0" fontId="21" fillId="0" borderId="0" xfId="87" applyFont="1" applyBorder="1" applyAlignment="1">
      <alignment/>
      <protection/>
    </xf>
    <xf numFmtId="0" fontId="31" fillId="0" borderId="0" xfId="87" applyFont="1" applyBorder="1" applyAlignment="1">
      <alignment horizontal="center" vertical="center"/>
      <protection/>
    </xf>
    <xf numFmtId="0" fontId="21" fillId="0" borderId="20" xfId="87" applyFont="1" applyBorder="1">
      <alignment/>
      <protection/>
    </xf>
    <xf numFmtId="0" fontId="31" fillId="0" borderId="20" xfId="87" applyFont="1" applyBorder="1" applyAlignment="1">
      <alignment horizontal="center" vertical="center"/>
      <protection/>
    </xf>
    <xf numFmtId="173" fontId="31" fillId="0" borderId="20" xfId="87" applyNumberFormat="1" applyFont="1" applyBorder="1" applyAlignment="1">
      <alignment horizontal="center" vertical="center"/>
      <protection/>
    </xf>
    <xf numFmtId="0" fontId="31" fillId="0" borderId="20" xfId="87" applyFont="1" applyBorder="1">
      <alignment/>
      <protection/>
    </xf>
    <xf numFmtId="0" fontId="21" fillId="0" borderId="20" xfId="87" applyFont="1" applyBorder="1" applyAlignment="1">
      <alignment horizontal="center" vertical="center"/>
      <protection/>
    </xf>
    <xf numFmtId="0" fontId="21" fillId="56" borderId="20" xfId="87" applyFont="1" applyFill="1" applyBorder="1" applyAlignment="1">
      <alignment vertical="distributed"/>
      <protection/>
    </xf>
    <xf numFmtId="0" fontId="60" fillId="56" borderId="20" xfId="87" applyFont="1" applyFill="1" applyBorder="1" applyAlignment="1">
      <alignment horizontal="center" vertical="center"/>
      <protection/>
    </xf>
    <xf numFmtId="0" fontId="21" fillId="56" borderId="21" xfId="87" applyFont="1" applyFill="1" applyBorder="1" applyAlignment="1">
      <alignment/>
      <protection/>
    </xf>
    <xf numFmtId="0" fontId="21" fillId="56" borderId="21" xfId="87" applyFont="1" applyFill="1" applyBorder="1" applyAlignment="1">
      <alignment horizontal="center" vertical="center"/>
      <protection/>
    </xf>
    <xf numFmtId="0" fontId="31" fillId="0" borderId="22" xfId="87" applyFont="1" applyBorder="1" applyAlignment="1">
      <alignment horizontal="center" vertical="center"/>
      <protection/>
    </xf>
    <xf numFmtId="0" fontId="31" fillId="0" borderId="20" xfId="87" applyFont="1" applyBorder="1" applyAlignment="1">
      <alignment horizontal="right"/>
      <protection/>
    </xf>
    <xf numFmtId="174" fontId="31" fillId="0" borderId="20" xfId="87" applyNumberFormat="1" applyFont="1" applyBorder="1" applyAlignment="1">
      <alignment horizontal="center" vertical="center"/>
      <protection/>
    </xf>
    <xf numFmtId="0" fontId="60" fillId="0" borderId="0" xfId="0" applyFont="1" applyAlignment="1">
      <alignment vertical="distributed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0" fontId="31" fillId="0" borderId="0" xfId="87" applyFont="1" applyAlignment="1">
      <alignment horizontal="center" vertical="center"/>
      <protection/>
    </xf>
    <xf numFmtId="0" fontId="27" fillId="0" borderId="0" xfId="87" applyFont="1" applyBorder="1">
      <alignment/>
      <protection/>
    </xf>
    <xf numFmtId="0" fontId="32" fillId="55" borderId="20" xfId="87" applyFont="1" applyFill="1" applyBorder="1" applyAlignment="1">
      <alignment horizontal="center"/>
      <protection/>
    </xf>
    <xf numFmtId="0" fontId="32" fillId="55" borderId="20" xfId="87" applyFont="1" applyFill="1" applyBorder="1">
      <alignment/>
      <protection/>
    </xf>
    <xf numFmtId="0" fontId="21" fillId="0" borderId="0" xfId="87" applyFont="1" applyBorder="1" applyAlignment="1">
      <alignment horizontal="center"/>
      <protection/>
    </xf>
    <xf numFmtId="0" fontId="64" fillId="0" borderId="0" xfId="87" applyFont="1" applyBorder="1" applyAlignment="1">
      <alignment horizontal="center" vertical="center"/>
      <protection/>
    </xf>
    <xf numFmtId="0" fontId="33" fillId="0" borderId="0" xfId="0" applyNumberFormat="1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2" fillId="55" borderId="21" xfId="87" applyFont="1" applyFill="1" applyBorder="1" applyAlignment="1">
      <alignment horizontal="left"/>
      <protection/>
    </xf>
    <xf numFmtId="0" fontId="33" fillId="55" borderId="21" xfId="87" applyFont="1" applyFill="1" applyBorder="1">
      <alignment/>
      <protection/>
    </xf>
    <xf numFmtId="0" fontId="34" fillId="55" borderId="28" xfId="87" applyFont="1" applyFill="1" applyBorder="1" applyAlignment="1">
      <alignment horizontal="center"/>
      <protection/>
    </xf>
    <xf numFmtId="0" fontId="33" fillId="55" borderId="29" xfId="87" applyFont="1" applyFill="1" applyBorder="1" applyAlignment="1">
      <alignment horizontal="center"/>
      <protection/>
    </xf>
    <xf numFmtId="0" fontId="65" fillId="0" borderId="0" xfId="0" applyFont="1" applyAlignment="1">
      <alignment/>
    </xf>
    <xf numFmtId="0" fontId="32" fillId="0" borderId="19" xfId="0" applyFont="1" applyBorder="1" applyAlignment="1">
      <alignment horizontal="left"/>
    </xf>
    <xf numFmtId="0" fontId="33" fillId="0" borderId="19" xfId="0" applyFont="1" applyBorder="1" applyAlignment="1">
      <alignment wrapText="1"/>
    </xf>
    <xf numFmtId="0" fontId="34" fillId="0" borderId="23" xfId="0" applyNumberFormat="1" applyFont="1" applyBorder="1" applyAlignment="1">
      <alignment horizontal="center"/>
    </xf>
    <xf numFmtId="0" fontId="33" fillId="0" borderId="23" xfId="0" applyNumberFormat="1" applyFont="1" applyBorder="1" applyAlignment="1">
      <alignment horizontal="center"/>
    </xf>
    <xf numFmtId="0" fontId="32" fillId="55" borderId="20" xfId="87" applyFont="1" applyFill="1" applyBorder="1" applyAlignment="1">
      <alignment horizontal="left"/>
      <protection/>
    </xf>
    <xf numFmtId="0" fontId="33" fillId="56" borderId="20" xfId="87" applyFont="1" applyFill="1" applyBorder="1" applyAlignment="1">
      <alignment wrapText="1"/>
      <protection/>
    </xf>
    <xf numFmtId="0" fontId="34" fillId="56" borderId="20" xfId="87" applyFont="1" applyFill="1" applyBorder="1" applyAlignment="1">
      <alignment horizontal="center"/>
      <protection/>
    </xf>
    <xf numFmtId="0" fontId="33" fillId="55" borderId="20" xfId="87" applyFont="1" applyFill="1" applyBorder="1" applyAlignment="1">
      <alignment horizontal="center"/>
      <protection/>
    </xf>
    <xf numFmtId="0" fontId="34" fillId="0" borderId="20" xfId="87" applyFont="1" applyFill="1" applyBorder="1" applyAlignment="1">
      <alignment horizontal="center"/>
      <protection/>
    </xf>
    <xf numFmtId="0" fontId="34" fillId="0" borderId="19" xfId="0" applyNumberFormat="1" applyFont="1" applyBorder="1" applyAlignment="1">
      <alignment horizontal="center"/>
    </xf>
    <xf numFmtId="0" fontId="33" fillId="0" borderId="19" xfId="0" applyNumberFormat="1" applyFont="1" applyBorder="1" applyAlignment="1">
      <alignment horizontal="center"/>
    </xf>
    <xf numFmtId="0" fontId="35" fillId="0" borderId="30" xfId="87" applyFont="1" applyBorder="1" applyAlignment="1">
      <alignment horizontal="center"/>
      <protection/>
    </xf>
    <xf numFmtId="0" fontId="33" fillId="55" borderId="20" xfId="87" applyFont="1" applyFill="1" applyBorder="1" applyAlignment="1">
      <alignment/>
      <protection/>
    </xf>
    <xf numFmtId="0" fontId="32" fillId="56" borderId="20" xfId="87" applyFont="1" applyFill="1" applyBorder="1" applyAlignment="1">
      <alignment wrapText="1"/>
      <protection/>
    </xf>
    <xf numFmtId="0" fontId="32" fillId="0" borderId="20" xfId="87" applyFont="1" applyBorder="1" applyAlignment="1">
      <alignment horizontal="left"/>
      <protection/>
    </xf>
    <xf numFmtId="0" fontId="33" fillId="0" borderId="20" xfId="87" applyFont="1" applyBorder="1">
      <alignment/>
      <protection/>
    </xf>
    <xf numFmtId="0" fontId="34" fillId="0" borderId="20" xfId="87" applyFont="1" applyBorder="1" applyAlignment="1">
      <alignment horizontal="center"/>
      <protection/>
    </xf>
    <xf numFmtId="0" fontId="34" fillId="0" borderId="20" xfId="87" applyFont="1" applyBorder="1" applyAlignment="1">
      <alignment horizontal="right"/>
      <protection/>
    </xf>
    <xf numFmtId="0" fontId="32" fillId="0" borderId="19" xfId="0" applyFont="1" applyBorder="1" applyAlignment="1">
      <alignment wrapText="1"/>
    </xf>
    <xf numFmtId="0" fontId="33" fillId="0" borderId="20" xfId="0" applyNumberFormat="1" applyFont="1" applyBorder="1" applyAlignment="1">
      <alignment horizontal="center"/>
    </xf>
    <xf numFmtId="0" fontId="32" fillId="0" borderId="20" xfId="87" applyFont="1" applyBorder="1">
      <alignment/>
      <protection/>
    </xf>
    <xf numFmtId="0" fontId="65" fillId="56" borderId="20" xfId="0" applyFont="1" applyFill="1" applyBorder="1" applyAlignment="1">
      <alignment horizontal="left" wrapText="1"/>
    </xf>
    <xf numFmtId="0" fontId="33" fillId="56" borderId="20" xfId="0" applyFont="1" applyFill="1" applyBorder="1" applyAlignment="1">
      <alignment horizontal="left" wrapText="1"/>
    </xf>
    <xf numFmtId="0" fontId="33" fillId="56" borderId="20" xfId="0" applyFont="1" applyFill="1" applyBorder="1" applyAlignment="1">
      <alignment horizontal="center" wrapText="1"/>
    </xf>
    <xf numFmtId="0" fontId="0" fillId="0" borderId="31" xfId="0" applyFill="1" applyBorder="1" applyAlignment="1">
      <alignment/>
    </xf>
    <xf numFmtId="0" fontId="36" fillId="0" borderId="20" xfId="0" applyNumberFormat="1" applyFont="1" applyFill="1" applyBorder="1" applyAlignment="1" applyProtection="1">
      <alignment horizontal="left" vertical="center" wrapText="1"/>
      <protection/>
    </xf>
    <xf numFmtId="175" fontId="36" fillId="0" borderId="20" xfId="0" applyNumberFormat="1" applyFont="1" applyFill="1" applyBorder="1" applyAlignment="1" applyProtection="1">
      <alignment horizontal="center" vertical="center" wrapText="1"/>
      <protection/>
    </xf>
    <xf numFmtId="0" fontId="65" fillId="0" borderId="20" xfId="0" applyFont="1" applyFill="1" applyBorder="1" applyAlignment="1">
      <alignment/>
    </xf>
    <xf numFmtId="0" fontId="33" fillId="0" borderId="20" xfId="0" applyFont="1" applyFill="1" applyBorder="1" applyAlignment="1">
      <alignment horizontal="left" wrapText="1"/>
    </xf>
    <xf numFmtId="0" fontId="33" fillId="0" borderId="20" xfId="0" applyFont="1" applyFill="1" applyBorder="1" applyAlignment="1">
      <alignment horizontal="center" wrapText="1"/>
    </xf>
    <xf numFmtId="0" fontId="33" fillId="55" borderId="20" xfId="87" applyFont="1" applyFill="1" applyBorder="1">
      <alignment/>
      <protection/>
    </xf>
    <xf numFmtId="0" fontId="34" fillId="55" borderId="20" xfId="87" applyNumberFormat="1" applyFont="1" applyFill="1" applyBorder="1" applyAlignment="1">
      <alignment horizontal="center"/>
      <protection/>
    </xf>
    <xf numFmtId="173" fontId="34" fillId="55" borderId="20" xfId="87" applyNumberFormat="1" applyFont="1" applyFill="1" applyBorder="1" applyAlignment="1">
      <alignment horizontal="center"/>
      <protection/>
    </xf>
    <xf numFmtId="0" fontId="33" fillId="0" borderId="20" xfId="0" applyFont="1" applyFill="1" applyBorder="1" applyAlignment="1">
      <alignment vertical="center" wrapText="1"/>
    </xf>
    <xf numFmtId="172" fontId="33" fillId="0" borderId="20" xfId="0" applyNumberFormat="1" applyFont="1" applyFill="1" applyBorder="1" applyAlignment="1">
      <alignment horizontal="center" vertical="center" wrapText="1"/>
    </xf>
    <xf numFmtId="0" fontId="33" fillId="55" borderId="20" xfId="87" applyFont="1" applyFill="1" applyBorder="1" applyAlignment="1">
      <alignment horizontal="left" vertical="distributed"/>
      <protection/>
    </xf>
    <xf numFmtId="0" fontId="32" fillId="0" borderId="20" xfId="0" applyFont="1" applyFill="1" applyBorder="1" applyAlignment="1">
      <alignment horizontal="left" vertical="center" wrapText="1"/>
    </xf>
    <xf numFmtId="0" fontId="34" fillId="0" borderId="20" xfId="0" applyNumberFormat="1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left"/>
    </xf>
    <xf numFmtId="0" fontId="34" fillId="56" borderId="20" xfId="0" applyFont="1" applyFill="1" applyBorder="1" applyAlignment="1">
      <alignment horizontal="center" wrapText="1"/>
    </xf>
    <xf numFmtId="173" fontId="33" fillId="0" borderId="20" xfId="0" applyNumberFormat="1" applyFont="1" applyFill="1" applyBorder="1" applyAlignment="1">
      <alignment horizontal="center" wrapText="1"/>
    </xf>
    <xf numFmtId="0" fontId="32" fillId="55" borderId="20" xfId="87" applyFont="1" applyFill="1" applyBorder="1" applyAlignment="1">
      <alignment/>
      <protection/>
    </xf>
    <xf numFmtId="0" fontId="32" fillId="56" borderId="20" xfId="87" applyFont="1" applyFill="1" applyBorder="1">
      <alignment/>
      <protection/>
    </xf>
    <xf numFmtId="0" fontId="32" fillId="0" borderId="20" xfId="0" applyFont="1" applyBorder="1" applyAlignment="1">
      <alignment horizontal="left" wrapText="1"/>
    </xf>
    <xf numFmtId="0" fontId="32" fillId="56" borderId="20" xfId="0" applyFont="1" applyFill="1" applyBorder="1" applyAlignment="1">
      <alignment wrapText="1"/>
    </xf>
    <xf numFmtId="0" fontId="33" fillId="55" borderId="20" xfId="87" applyFont="1" applyFill="1" applyBorder="1" applyAlignment="1">
      <alignment horizontal="center" vertical="center"/>
      <protection/>
    </xf>
    <xf numFmtId="0" fontId="33" fillId="0" borderId="20" xfId="0" applyFont="1" applyBorder="1" applyAlignment="1">
      <alignment horizontal="center" vertical="center" wrapText="1"/>
    </xf>
    <xf numFmtId="0" fontId="34" fillId="56" borderId="20" xfId="87" applyFont="1" applyFill="1" applyBorder="1" applyAlignment="1">
      <alignment horizontal="center" vertical="center"/>
      <protection/>
    </xf>
    <xf numFmtId="0" fontId="34" fillId="56" borderId="20" xfId="0" applyFont="1" applyFill="1" applyBorder="1" applyAlignment="1">
      <alignment horizontal="center" vertical="center" wrapText="1"/>
    </xf>
    <xf numFmtId="0" fontId="21" fillId="0" borderId="32" xfId="87" applyFont="1" applyBorder="1" applyAlignment="1">
      <alignment horizontal="center" vertical="center"/>
      <protection/>
    </xf>
    <xf numFmtId="0" fontId="21" fillId="0" borderId="33" xfId="87" applyFont="1" applyBorder="1" applyAlignment="1">
      <alignment horizontal="center" vertical="center"/>
      <protection/>
    </xf>
    <xf numFmtId="0" fontId="21" fillId="0" borderId="20" xfId="87" applyFont="1" applyBorder="1" applyAlignment="1">
      <alignment horizontal="center"/>
      <protection/>
    </xf>
    <xf numFmtId="172" fontId="34" fillId="0" borderId="20" xfId="87" applyNumberFormat="1" applyFont="1" applyBorder="1" applyAlignment="1">
      <alignment horizontal="center"/>
      <protection/>
    </xf>
    <xf numFmtId="0" fontId="25" fillId="0" borderId="0" xfId="0" applyFont="1" applyAlignment="1">
      <alignment horizontal="left"/>
    </xf>
    <xf numFmtId="0" fontId="21" fillId="0" borderId="34" xfId="87" applyFont="1" applyBorder="1" applyAlignment="1">
      <alignment horizontal="center" vertical="center"/>
      <protection/>
    </xf>
    <xf numFmtId="0" fontId="34" fillId="0" borderId="0" xfId="0" applyNumberFormat="1" applyFont="1" applyBorder="1" applyAlignment="1">
      <alignment horizontal="center"/>
    </xf>
    <xf numFmtId="0" fontId="35" fillId="57" borderId="0" xfId="0" applyNumberFormat="1" applyFont="1" applyFill="1" applyBorder="1" applyAlignment="1">
      <alignment horizontal="center" wrapText="1"/>
    </xf>
    <xf numFmtId="0" fontId="33" fillId="0" borderId="35" xfId="0" applyNumberFormat="1" applyFont="1" applyBorder="1" applyAlignment="1">
      <alignment horizontal="center"/>
    </xf>
    <xf numFmtId="0" fontId="32" fillId="0" borderId="27" xfId="0" applyFont="1" applyBorder="1" applyAlignment="1">
      <alignment horizontal="left"/>
    </xf>
    <xf numFmtId="0" fontId="32" fillId="55" borderId="36" xfId="87" applyFont="1" applyFill="1" applyBorder="1" applyAlignment="1">
      <alignment horizontal="left"/>
      <protection/>
    </xf>
    <xf numFmtId="0" fontId="34" fillId="0" borderId="35" xfId="0" applyNumberFormat="1" applyFont="1" applyBorder="1" applyAlignment="1">
      <alignment horizontal="center"/>
    </xf>
    <xf numFmtId="0" fontId="34" fillId="55" borderId="37" xfId="87" applyFont="1" applyFill="1" applyBorder="1" applyAlignment="1">
      <alignment horizontal="center"/>
      <protection/>
    </xf>
    <xf numFmtId="0" fontId="33" fillId="0" borderId="20" xfId="0" applyFont="1" applyBorder="1" applyAlignment="1">
      <alignment wrapText="1"/>
    </xf>
    <xf numFmtId="0" fontId="21" fillId="0" borderId="30" xfId="87" applyFont="1" applyBorder="1" applyAlignment="1">
      <alignment horizontal="center" vertical="center"/>
      <protection/>
    </xf>
    <xf numFmtId="0" fontId="37" fillId="57" borderId="19" xfId="0" applyFont="1" applyFill="1" applyBorder="1" applyAlignment="1">
      <alignment/>
    </xf>
    <xf numFmtId="0" fontId="37" fillId="57" borderId="19" xfId="0" applyNumberFormat="1" applyFont="1" applyFill="1" applyBorder="1" applyAlignment="1">
      <alignment horizontal="right"/>
    </xf>
    <xf numFmtId="0" fontId="37" fillId="57" borderId="19" xfId="0" applyNumberFormat="1" applyFont="1" applyFill="1" applyBorder="1" applyAlignment="1">
      <alignment horizontal="center"/>
    </xf>
    <xf numFmtId="2" fontId="37" fillId="57" borderId="19" xfId="0" applyNumberFormat="1" applyFont="1" applyFill="1" applyBorder="1" applyAlignment="1">
      <alignment horizontal="right"/>
    </xf>
    <xf numFmtId="2" fontId="37" fillId="57" borderId="19" xfId="0" applyNumberFormat="1" applyFont="1" applyFill="1" applyBorder="1" applyAlignment="1">
      <alignment horizontal="center"/>
    </xf>
    <xf numFmtId="0" fontId="37" fillId="57" borderId="27" xfId="0" applyFont="1" applyFill="1" applyBorder="1" applyAlignment="1">
      <alignment/>
    </xf>
    <xf numFmtId="0" fontId="37" fillId="57" borderId="38" xfId="0" applyNumberFormat="1" applyFont="1" applyFill="1" applyBorder="1" applyAlignment="1">
      <alignment horizontal="right"/>
    </xf>
    <xf numFmtId="0" fontId="64" fillId="0" borderId="20" xfId="87" applyFont="1" applyBorder="1" applyAlignment="1">
      <alignment horizontal="center" vertical="center"/>
      <protection/>
    </xf>
    <xf numFmtId="0" fontId="34" fillId="0" borderId="27" xfId="0" applyNumberFormat="1" applyFont="1" applyBorder="1" applyAlignment="1">
      <alignment horizontal="center"/>
    </xf>
    <xf numFmtId="0" fontId="34" fillId="0" borderId="20" xfId="0" applyNumberFormat="1" applyFont="1" applyBorder="1" applyAlignment="1">
      <alignment horizontal="center"/>
    </xf>
    <xf numFmtId="0" fontId="33" fillId="0" borderId="38" xfId="0" applyNumberFormat="1" applyFont="1" applyBorder="1" applyAlignment="1">
      <alignment horizontal="center"/>
    </xf>
    <xf numFmtId="0" fontId="31" fillId="56" borderId="20" xfId="87" applyFont="1" applyFill="1" applyBorder="1" applyAlignment="1">
      <alignment horizontal="center" vertical="center"/>
      <protection/>
    </xf>
    <xf numFmtId="0" fontId="31" fillId="56" borderId="21" xfId="87" applyFont="1" applyFill="1" applyBorder="1" applyAlignment="1">
      <alignment horizontal="center" vertical="center"/>
      <protection/>
    </xf>
    <xf numFmtId="0" fontId="66" fillId="56" borderId="20" xfId="87" applyFont="1" applyFill="1" applyBorder="1" applyAlignment="1">
      <alignment horizontal="center" vertical="center"/>
      <protection/>
    </xf>
    <xf numFmtId="172" fontId="31" fillId="0" borderId="20" xfId="87" applyNumberFormat="1" applyFont="1" applyBorder="1" applyAlignment="1">
      <alignment horizontal="center" vertical="center"/>
      <protection/>
    </xf>
    <xf numFmtId="0" fontId="33" fillId="0" borderId="28" xfId="0" applyNumberFormat="1" applyFont="1" applyBorder="1" applyAlignment="1">
      <alignment horizontal="center"/>
    </xf>
    <xf numFmtId="0" fontId="33" fillId="0" borderId="27" xfId="0" applyNumberFormat="1" applyFont="1" applyBorder="1" applyAlignment="1">
      <alignment horizontal="center"/>
    </xf>
    <xf numFmtId="0" fontId="33" fillId="0" borderId="0" xfId="0" applyNumberFormat="1" applyFont="1" applyAlignment="1">
      <alignment horizontal="center"/>
    </xf>
    <xf numFmtId="176" fontId="36" fillId="0" borderId="20" xfId="0" applyNumberFormat="1" applyFont="1" applyFill="1" applyBorder="1" applyAlignment="1" applyProtection="1">
      <alignment horizontal="center" vertical="center" wrapText="1"/>
      <protection/>
    </xf>
    <xf numFmtId="172" fontId="32" fillId="0" borderId="20" xfId="0" applyNumberFormat="1" applyFont="1" applyFill="1" applyBorder="1" applyAlignment="1">
      <alignment horizontal="center" vertical="center" wrapText="1"/>
    </xf>
    <xf numFmtId="0" fontId="38" fillId="0" borderId="20" xfId="0" applyNumberFormat="1" applyFont="1" applyFill="1" applyBorder="1" applyAlignment="1" applyProtection="1">
      <alignment horizontal="center" vertical="center" wrapText="1"/>
      <protection/>
    </xf>
    <xf numFmtId="0" fontId="65" fillId="0" borderId="31" xfId="0" applyFont="1" applyFill="1" applyBorder="1" applyAlignment="1">
      <alignment horizontal="left"/>
    </xf>
    <xf numFmtId="175" fontId="36" fillId="0" borderId="0" xfId="0" applyNumberFormat="1" applyFont="1" applyFill="1" applyBorder="1" applyAlignment="1" applyProtection="1">
      <alignment horizontal="center" vertical="center" wrapText="1"/>
      <protection/>
    </xf>
    <xf numFmtId="172" fontId="33" fillId="0" borderId="20" xfId="0" applyNumberFormat="1" applyFont="1" applyFill="1" applyBorder="1" applyAlignment="1">
      <alignment horizontal="center" wrapText="1"/>
    </xf>
    <xf numFmtId="0" fontId="33" fillId="55" borderId="28" xfId="87" applyFont="1" applyFill="1" applyBorder="1" applyAlignment="1">
      <alignment horizontal="center"/>
      <protection/>
    </xf>
    <xf numFmtId="172" fontId="34" fillId="55" borderId="20" xfId="87" applyNumberFormat="1" applyFont="1" applyFill="1" applyBorder="1" applyAlignment="1">
      <alignment horizontal="center"/>
      <protection/>
    </xf>
    <xf numFmtId="0" fontId="31" fillId="0" borderId="20" xfId="87" applyFont="1" applyBorder="1" applyAlignment="1">
      <alignment horizontal="center"/>
      <protection/>
    </xf>
    <xf numFmtId="0" fontId="37" fillId="57" borderId="0" xfId="0" applyFont="1" applyFill="1" applyBorder="1" applyAlignment="1">
      <alignment/>
    </xf>
    <xf numFmtId="2" fontId="37" fillId="57" borderId="0" xfId="0" applyNumberFormat="1" applyFont="1" applyFill="1" applyBorder="1" applyAlignment="1">
      <alignment horizontal="right"/>
    </xf>
    <xf numFmtId="2" fontId="37" fillId="57" borderId="0" xfId="0" applyNumberFormat="1" applyFont="1" applyFill="1" applyBorder="1" applyAlignment="1">
      <alignment horizontal="center"/>
    </xf>
    <xf numFmtId="0" fontId="37" fillId="57" borderId="0" xfId="0" applyNumberFormat="1" applyFont="1" applyFill="1" applyBorder="1" applyAlignment="1">
      <alignment horizontal="right"/>
    </xf>
    <xf numFmtId="0" fontId="37" fillId="57" borderId="0" xfId="0" applyNumberFormat="1" applyFont="1" applyFill="1" applyBorder="1" applyAlignment="1">
      <alignment horizontal="center"/>
    </xf>
    <xf numFmtId="172" fontId="32" fillId="0" borderId="31" xfId="0" applyNumberFormat="1" applyFont="1" applyFill="1" applyBorder="1" applyAlignment="1">
      <alignment horizontal="center" vertical="center" wrapText="1"/>
    </xf>
    <xf numFmtId="172" fontId="32" fillId="0" borderId="0" xfId="0" applyNumberFormat="1" applyFont="1" applyFill="1" applyBorder="1" applyAlignment="1">
      <alignment horizontal="center" vertical="center" wrapText="1"/>
    </xf>
    <xf numFmtId="0" fontId="33" fillId="0" borderId="39" xfId="0" applyNumberFormat="1" applyFont="1" applyBorder="1" applyAlignment="1">
      <alignment horizontal="center"/>
    </xf>
    <xf numFmtId="0" fontId="33" fillId="0" borderId="34" xfId="0" applyNumberFormat="1" applyFont="1" applyBorder="1" applyAlignment="1">
      <alignment horizontal="center"/>
    </xf>
    <xf numFmtId="0" fontId="33" fillId="0" borderId="25" xfId="0" applyNumberFormat="1" applyFont="1" applyBorder="1" applyAlignment="1">
      <alignment horizontal="center"/>
    </xf>
    <xf numFmtId="0" fontId="33" fillId="0" borderId="37" xfId="0" applyNumberFormat="1" applyFont="1" applyBorder="1" applyAlignment="1">
      <alignment horizontal="center"/>
    </xf>
    <xf numFmtId="0" fontId="34" fillId="0" borderId="20" xfId="0" applyFont="1" applyFill="1" applyBorder="1" applyAlignment="1">
      <alignment horizontal="center" wrapText="1"/>
    </xf>
    <xf numFmtId="0" fontId="33" fillId="55" borderId="37" xfId="87" applyFont="1" applyFill="1" applyBorder="1" applyAlignment="1">
      <alignment horizontal="center"/>
      <protection/>
    </xf>
    <xf numFmtId="0" fontId="33" fillId="0" borderId="40" xfId="0" applyFont="1" applyFill="1" applyBorder="1" applyAlignment="1">
      <alignment horizontal="center" wrapText="1"/>
    </xf>
    <xf numFmtId="0" fontId="34" fillId="0" borderId="25" xfId="0" applyNumberFormat="1" applyFont="1" applyBorder="1" applyAlignment="1">
      <alignment horizontal="center"/>
    </xf>
    <xf numFmtId="0" fontId="35" fillId="57" borderId="20" xfId="0" applyNumberFormat="1" applyFont="1" applyFill="1" applyBorder="1" applyAlignment="1">
      <alignment horizontal="center" wrapText="1"/>
    </xf>
    <xf numFmtId="0" fontId="65" fillId="0" borderId="31" xfId="0" applyFont="1" applyFill="1" applyBorder="1" applyAlignment="1">
      <alignment/>
    </xf>
    <xf numFmtId="0" fontId="32" fillId="56" borderId="20" xfId="87" applyFont="1" applyFill="1" applyBorder="1" applyAlignment="1">
      <alignment vertical="distributed"/>
      <protection/>
    </xf>
    <xf numFmtId="172" fontId="32" fillId="0" borderId="0" xfId="87" applyNumberFormat="1" applyFont="1" applyFill="1" applyBorder="1" applyAlignment="1">
      <alignment horizontal="center"/>
      <protection/>
    </xf>
    <xf numFmtId="0" fontId="33" fillId="55" borderId="0" xfId="87" applyFont="1" applyFill="1" applyBorder="1" applyAlignment="1">
      <alignment horizontal="center"/>
      <protection/>
    </xf>
    <xf numFmtId="2" fontId="37" fillId="57" borderId="38" xfId="0" applyNumberFormat="1" applyFont="1" applyFill="1" applyBorder="1" applyAlignment="1">
      <alignment horizontal="right"/>
    </xf>
    <xf numFmtId="0" fontId="37" fillId="57" borderId="20" xfId="0" applyFont="1" applyFill="1" applyBorder="1" applyAlignment="1">
      <alignment/>
    </xf>
    <xf numFmtId="0" fontId="37" fillId="57" borderId="20" xfId="0" applyNumberFormat="1" applyFont="1" applyFill="1" applyBorder="1" applyAlignment="1">
      <alignment horizontal="right"/>
    </xf>
    <xf numFmtId="0" fontId="21" fillId="0" borderId="37" xfId="87" applyFont="1" applyBorder="1" applyAlignment="1">
      <alignment horizontal="center" vertical="center"/>
      <protection/>
    </xf>
    <xf numFmtId="0" fontId="21" fillId="0" borderId="31" xfId="87" applyFont="1" applyBorder="1" applyAlignment="1">
      <alignment horizontal="center" vertical="center"/>
      <protection/>
    </xf>
    <xf numFmtId="0" fontId="21" fillId="0" borderId="40" xfId="87" applyFont="1" applyBorder="1" applyAlignment="1">
      <alignment horizontal="center" vertical="center"/>
      <protection/>
    </xf>
    <xf numFmtId="0" fontId="65" fillId="0" borderId="30" xfId="0" applyFont="1" applyFill="1" applyBorder="1" applyAlignment="1">
      <alignment horizontal="center"/>
    </xf>
    <xf numFmtId="0" fontId="65" fillId="0" borderId="41" xfId="0" applyFont="1" applyFill="1" applyBorder="1" applyAlignment="1">
      <alignment horizontal="center"/>
    </xf>
    <xf numFmtId="0" fontId="65" fillId="0" borderId="0" xfId="0" applyFont="1" applyBorder="1" applyAlignment="1">
      <alignment/>
    </xf>
    <xf numFmtId="0" fontId="67" fillId="0" borderId="30" xfId="0" applyFont="1" applyFill="1" applyBorder="1" applyAlignment="1">
      <alignment horizontal="center"/>
    </xf>
    <xf numFmtId="0" fontId="21" fillId="56" borderId="31" xfId="87" applyFont="1" applyFill="1" applyBorder="1" applyAlignment="1">
      <alignment vertical="distributed"/>
      <protection/>
    </xf>
    <xf numFmtId="0" fontId="36" fillId="0" borderId="31" xfId="0" applyNumberFormat="1" applyFont="1" applyFill="1" applyBorder="1" applyAlignment="1" applyProtection="1">
      <alignment horizontal="left" vertical="center" wrapText="1"/>
      <protection/>
    </xf>
    <xf numFmtId="0" fontId="33" fillId="0" borderId="31" xfId="0" applyFont="1" applyFill="1" applyBorder="1" applyAlignment="1">
      <alignment horizontal="left" wrapText="1"/>
    </xf>
    <xf numFmtId="0" fontId="33" fillId="0" borderId="27" xfId="0" applyFont="1" applyBorder="1" applyAlignment="1">
      <alignment wrapText="1"/>
    </xf>
    <xf numFmtId="0" fontId="33" fillId="55" borderId="31" xfId="87" applyFont="1" applyFill="1" applyBorder="1" applyAlignment="1">
      <alignment/>
      <protection/>
    </xf>
    <xf numFmtId="0" fontId="33" fillId="0" borderId="31" xfId="87" applyFont="1" applyBorder="1">
      <alignment/>
      <protection/>
    </xf>
    <xf numFmtId="0" fontId="21" fillId="55" borderId="40" xfId="87" applyFont="1" applyFill="1" applyBorder="1" applyAlignment="1">
      <alignment horizontal="center" vertical="center"/>
      <protection/>
    </xf>
    <xf numFmtId="0" fontId="21" fillId="56" borderId="42" xfId="87" applyFont="1" applyFill="1" applyBorder="1" applyAlignment="1">
      <alignment horizontal="center" vertical="center"/>
      <protection/>
    </xf>
    <xf numFmtId="0" fontId="33" fillId="55" borderId="40" xfId="87" applyFont="1" applyFill="1" applyBorder="1" applyAlignment="1">
      <alignment horizontal="center"/>
      <protection/>
    </xf>
    <xf numFmtId="0" fontId="34" fillId="0" borderId="40" xfId="87" applyFont="1" applyBorder="1" applyAlignment="1">
      <alignment horizontal="right"/>
      <protection/>
    </xf>
    <xf numFmtId="0" fontId="35" fillId="0" borderId="20" xfId="87" applyFont="1" applyBorder="1" applyAlignment="1">
      <alignment horizontal="center"/>
      <protection/>
    </xf>
    <xf numFmtId="0" fontId="33" fillId="0" borderId="31" xfId="0" applyFont="1" applyBorder="1" applyAlignment="1">
      <alignment wrapText="1"/>
    </xf>
    <xf numFmtId="0" fontId="33" fillId="56" borderId="31" xfId="87" applyFont="1" applyFill="1" applyBorder="1" applyAlignment="1">
      <alignment wrapText="1"/>
      <protection/>
    </xf>
    <xf numFmtId="0" fontId="33" fillId="0" borderId="31" xfId="0" applyFont="1" applyFill="1" applyBorder="1" applyAlignment="1">
      <alignment vertical="center" wrapText="1"/>
    </xf>
    <xf numFmtId="0" fontId="33" fillId="0" borderId="33" xfId="0" applyFont="1" applyBorder="1" applyAlignment="1">
      <alignment wrapText="1"/>
    </xf>
    <xf numFmtId="0" fontId="33" fillId="55" borderId="31" xfId="87" applyFont="1" applyFill="1" applyBorder="1">
      <alignment/>
      <protection/>
    </xf>
    <xf numFmtId="172" fontId="33" fillId="0" borderId="40" xfId="0" applyNumberFormat="1" applyFont="1" applyFill="1" applyBorder="1" applyAlignment="1">
      <alignment horizontal="center" vertical="center" wrapText="1"/>
    </xf>
    <xf numFmtId="172" fontId="34" fillId="55" borderId="40" xfId="87" applyNumberFormat="1" applyFont="1" applyFill="1" applyBorder="1" applyAlignment="1">
      <alignment horizontal="center"/>
      <protection/>
    </xf>
    <xf numFmtId="0" fontId="0" fillId="0" borderId="20" xfId="0" applyFill="1" applyBorder="1" applyAlignment="1">
      <alignment/>
    </xf>
    <xf numFmtId="2" fontId="21" fillId="55" borderId="20" xfId="87" applyNumberFormat="1" applyFont="1" applyFill="1" applyBorder="1" applyAlignment="1">
      <alignment horizontal="left"/>
      <protection/>
    </xf>
    <xf numFmtId="0" fontId="32" fillId="0" borderId="20" xfId="0" applyFont="1" applyBorder="1" applyAlignment="1">
      <alignment horizontal="left"/>
    </xf>
    <xf numFmtId="0" fontId="2" fillId="55" borderId="20" xfId="87" applyFont="1" applyFill="1" applyBorder="1" applyAlignment="1">
      <alignment horizontal="center"/>
      <protection/>
    </xf>
    <xf numFmtId="0" fontId="37" fillId="57" borderId="20" xfId="0" applyNumberFormat="1" applyFont="1" applyFill="1" applyBorder="1" applyAlignment="1">
      <alignment horizontal="center"/>
    </xf>
    <xf numFmtId="0" fontId="32" fillId="0" borderId="27" xfId="0" applyFont="1" applyBorder="1" applyAlignment="1">
      <alignment wrapText="1"/>
    </xf>
    <xf numFmtId="0" fontId="2" fillId="0" borderId="20" xfId="87" applyFont="1" applyBorder="1">
      <alignment/>
      <protection/>
    </xf>
    <xf numFmtId="2" fontId="21" fillId="55" borderId="27" xfId="87" applyNumberFormat="1" applyFont="1" applyFill="1" applyBorder="1" applyAlignment="1">
      <alignment horizontal="left"/>
      <protection/>
    </xf>
    <xf numFmtId="0" fontId="32" fillId="56" borderId="31" xfId="87" applyFont="1" applyFill="1" applyBorder="1" applyAlignment="1">
      <alignment wrapText="1"/>
      <protection/>
    </xf>
    <xf numFmtId="0" fontId="32" fillId="0" borderId="31" xfId="87" applyFont="1" applyBorder="1">
      <alignment/>
      <protection/>
    </xf>
    <xf numFmtId="0" fontId="21" fillId="56" borderId="20" xfId="87" applyFont="1" applyFill="1" applyBorder="1" applyAlignment="1">
      <alignment horizontal="center" vertical="center"/>
      <protection/>
    </xf>
    <xf numFmtId="0" fontId="33" fillId="0" borderId="40" xfId="0" applyNumberFormat="1" applyFont="1" applyBorder="1" applyAlignment="1">
      <alignment horizontal="center"/>
    </xf>
    <xf numFmtId="0" fontId="33" fillId="55" borderId="36" xfId="87" applyFont="1" applyFill="1" applyBorder="1">
      <alignment/>
      <protection/>
    </xf>
    <xf numFmtId="172" fontId="33" fillId="0" borderId="40" xfId="0" applyNumberFormat="1" applyFont="1" applyFill="1" applyBorder="1" applyAlignment="1">
      <alignment horizontal="center" wrapText="1"/>
    </xf>
    <xf numFmtId="172" fontId="34" fillId="0" borderId="40" xfId="87" applyNumberFormat="1" applyFont="1" applyBorder="1" applyAlignment="1">
      <alignment horizontal="center"/>
      <protection/>
    </xf>
    <xf numFmtId="0" fontId="33" fillId="56" borderId="31" xfId="0" applyFont="1" applyFill="1" applyBorder="1" applyAlignment="1">
      <alignment horizontal="left" wrapText="1"/>
    </xf>
    <xf numFmtId="0" fontId="33" fillId="56" borderId="40" xfId="0" applyFont="1" applyFill="1" applyBorder="1" applyAlignment="1">
      <alignment horizontal="center" wrapText="1"/>
    </xf>
    <xf numFmtId="0" fontId="34" fillId="56" borderId="40" xfId="87" applyFont="1" applyFill="1" applyBorder="1" applyAlignment="1">
      <alignment horizontal="center"/>
      <protection/>
    </xf>
    <xf numFmtId="0" fontId="67" fillId="0" borderId="20" xfId="0" applyFont="1" applyFill="1" applyBorder="1" applyAlignment="1">
      <alignment horizontal="center"/>
    </xf>
    <xf numFmtId="0" fontId="65" fillId="0" borderId="20" xfId="0" applyFont="1" applyFill="1" applyBorder="1" applyAlignment="1">
      <alignment horizontal="center"/>
    </xf>
    <xf numFmtId="2" fontId="37" fillId="57" borderId="20" xfId="0" applyNumberFormat="1" applyFont="1" applyFill="1" applyBorder="1" applyAlignment="1">
      <alignment horizontal="right"/>
    </xf>
    <xf numFmtId="2" fontId="37" fillId="57" borderId="20" xfId="0" applyNumberFormat="1" applyFont="1" applyFill="1" applyBorder="1" applyAlignment="1">
      <alignment horizontal="center"/>
    </xf>
    <xf numFmtId="173" fontId="33" fillId="0" borderId="40" xfId="0" applyNumberFormat="1" applyFont="1" applyFill="1" applyBorder="1" applyAlignment="1">
      <alignment horizontal="center" wrapText="1"/>
    </xf>
    <xf numFmtId="175" fontId="36" fillId="0" borderId="40" xfId="0" applyNumberFormat="1" applyFont="1" applyFill="1" applyBorder="1" applyAlignment="1" applyProtection="1">
      <alignment horizontal="center" vertical="center" wrapText="1"/>
      <protection/>
    </xf>
    <xf numFmtId="173" fontId="34" fillId="55" borderId="40" xfId="87" applyNumberFormat="1" applyFont="1" applyFill="1" applyBorder="1" applyAlignment="1">
      <alignment horizontal="center"/>
      <protection/>
    </xf>
    <xf numFmtId="0" fontId="37" fillId="57" borderId="38" xfId="0" applyNumberFormat="1" applyFont="1" applyFill="1" applyBorder="1" applyAlignment="1">
      <alignment horizontal="center"/>
    </xf>
    <xf numFmtId="176" fontId="36" fillId="0" borderId="40" xfId="0" applyNumberFormat="1" applyFont="1" applyFill="1" applyBorder="1" applyAlignment="1" applyProtection="1">
      <alignment horizontal="center" vertical="center" wrapText="1"/>
      <protection/>
    </xf>
    <xf numFmtId="0" fontId="65" fillId="0" borderId="43" xfId="0" applyFont="1" applyFill="1" applyBorder="1" applyAlignment="1">
      <alignment horizontal="center"/>
    </xf>
    <xf numFmtId="0" fontId="34" fillId="0" borderId="40" xfId="87" applyFont="1" applyBorder="1" applyAlignment="1">
      <alignment horizontal="center"/>
      <protection/>
    </xf>
    <xf numFmtId="0" fontId="21" fillId="56" borderId="36" xfId="87" applyFont="1" applyFill="1" applyBorder="1" applyAlignment="1">
      <alignment/>
      <protection/>
    </xf>
    <xf numFmtId="0" fontId="32" fillId="56" borderId="31" xfId="87" applyFont="1" applyFill="1" applyBorder="1">
      <alignment/>
      <protection/>
    </xf>
    <xf numFmtId="0" fontId="31" fillId="0" borderId="31" xfId="87" applyFont="1" applyBorder="1">
      <alignment/>
      <protection/>
    </xf>
    <xf numFmtId="0" fontId="31" fillId="0" borderId="31" xfId="87" applyFont="1" applyBorder="1" applyAlignment="1">
      <alignment horizontal="right"/>
      <protection/>
    </xf>
    <xf numFmtId="0" fontId="33" fillId="55" borderId="40" xfId="87" applyFont="1" applyFill="1" applyBorder="1" applyAlignment="1">
      <alignment horizontal="center" vertical="center"/>
      <protection/>
    </xf>
    <xf numFmtId="0" fontId="31" fillId="0" borderId="40" xfId="87" applyFont="1" applyBorder="1" applyAlignment="1">
      <alignment horizontal="center" vertical="center"/>
      <protection/>
    </xf>
    <xf numFmtId="173" fontId="31" fillId="0" borderId="40" xfId="87" applyNumberFormat="1" applyFont="1" applyBorder="1" applyAlignment="1">
      <alignment horizontal="center" vertical="center"/>
      <protection/>
    </xf>
    <xf numFmtId="0" fontId="32" fillId="0" borderId="0" xfId="0" applyFont="1" applyAlignment="1">
      <alignment horizontal="left" wrapText="1"/>
    </xf>
    <xf numFmtId="0" fontId="27" fillId="0" borderId="0" xfId="87" applyFont="1" applyBorder="1">
      <alignment/>
      <protection/>
    </xf>
    <xf numFmtId="0" fontId="66" fillId="0" borderId="0" xfId="0" applyFont="1" applyAlignment="1">
      <alignment horizontal="center" vertical="distributed"/>
    </xf>
    <xf numFmtId="0" fontId="33" fillId="0" borderId="0" xfId="0" applyFont="1" applyAlignment="1">
      <alignment horizontal="left" wrapText="1"/>
    </xf>
    <xf numFmtId="0" fontId="21" fillId="0" borderId="44" xfId="87" applyFont="1" applyBorder="1" applyAlignment="1">
      <alignment horizontal="center" wrapText="1"/>
      <protection/>
    </xf>
    <xf numFmtId="0" fontId="0" fillId="0" borderId="35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1" fillId="0" borderId="28" xfId="87" applyFont="1" applyBorder="1" applyAlignment="1">
      <alignment horizontal="center" vertical="center"/>
      <protection/>
    </xf>
    <xf numFmtId="0" fontId="21" fillId="0" borderId="37" xfId="87" applyFont="1" applyBorder="1" applyAlignment="1">
      <alignment horizontal="center" vertical="center"/>
      <protection/>
    </xf>
    <xf numFmtId="0" fontId="21" fillId="0" borderId="46" xfId="87" applyFont="1" applyBorder="1" applyAlignment="1">
      <alignment horizontal="center" vertical="center"/>
      <protection/>
    </xf>
    <xf numFmtId="0" fontId="62" fillId="0" borderId="0" xfId="0" applyFont="1" applyAlignment="1">
      <alignment horizontal="center" vertical="distributed"/>
    </xf>
    <xf numFmtId="0" fontId="31" fillId="0" borderId="0" xfId="0" applyFont="1" applyAlignment="1">
      <alignment/>
    </xf>
    <xf numFmtId="0" fontId="25" fillId="0" borderId="0" xfId="0" applyFont="1" applyAlignment="1">
      <alignment horizontal="left"/>
    </xf>
    <xf numFmtId="0" fontId="66" fillId="0" borderId="32" xfId="0" applyFont="1" applyBorder="1" applyAlignment="1">
      <alignment horizontal="center" vertical="distributed"/>
    </xf>
    <xf numFmtId="0" fontId="21" fillId="0" borderId="0" xfId="0" applyFont="1" applyAlignment="1">
      <alignment horizontal="left" vertical="center"/>
    </xf>
    <xf numFmtId="0" fontId="66" fillId="0" borderId="47" xfId="0" applyFont="1" applyBorder="1" applyAlignment="1">
      <alignment horizontal="center" vertical="distributed"/>
    </xf>
    <xf numFmtId="0" fontId="33" fillId="0" borderId="0" xfId="0" applyFont="1" applyAlignment="1">
      <alignment horizontal="center" wrapText="1"/>
    </xf>
    <xf numFmtId="0" fontId="33" fillId="0" borderId="47" xfId="0" applyFont="1" applyBorder="1" applyAlignment="1">
      <alignment horizontal="left" wrapText="1"/>
    </xf>
    <xf numFmtId="0" fontId="21" fillId="0" borderId="31" xfId="87" applyFont="1" applyBorder="1" applyAlignment="1">
      <alignment horizontal="center" vertical="center"/>
      <protection/>
    </xf>
    <xf numFmtId="0" fontId="21" fillId="0" borderId="40" xfId="87" applyFont="1" applyBorder="1" applyAlignment="1">
      <alignment horizontal="center" vertical="center"/>
      <protection/>
    </xf>
    <xf numFmtId="0" fontId="60" fillId="0" borderId="0" xfId="0" applyFont="1" applyAlignment="1">
      <alignment horizontal="left" vertical="center"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38"/>
  <sheetViews>
    <sheetView showGridLines="0" tabSelected="1" view="pageBreakPreview" zoomScale="84" zoomScaleNormal="70" zoomScaleSheetLayoutView="84" zoomScalePageLayoutView="0" workbookViewId="0" topLeftCell="A1">
      <selection activeCell="K4" sqref="K4"/>
    </sheetView>
  </sheetViews>
  <sheetFormatPr defaultColWidth="9.140625" defaultRowHeight="15"/>
  <cols>
    <col min="1" max="1" width="14.00390625" style="19" customWidth="1"/>
    <col min="2" max="2" width="43.7109375" style="19" customWidth="1"/>
    <col min="3" max="3" width="11.57421875" style="19" customWidth="1"/>
    <col min="4" max="4" width="12.28125" style="29" customWidth="1"/>
    <col min="5" max="5" width="11.28125" style="29" customWidth="1"/>
    <col min="6" max="7" width="10.28125" style="29" customWidth="1"/>
    <col min="8" max="9" width="12.57421875" style="29" customWidth="1"/>
    <col min="10" max="11" width="13.140625" style="29" customWidth="1"/>
    <col min="12" max="12" width="18.140625" style="29" customWidth="1"/>
    <col min="13" max="13" width="53.421875" style="19" customWidth="1"/>
    <col min="14" max="19" width="9.140625" style="28" customWidth="1"/>
  </cols>
  <sheetData>
    <row r="1" spans="2:12" ht="15">
      <c r="B1" s="19" t="s">
        <v>30</v>
      </c>
      <c r="H1" s="80" t="s">
        <v>29</v>
      </c>
      <c r="I1" s="80"/>
      <c r="J1" s="80"/>
      <c r="K1" s="80"/>
      <c r="L1" s="52"/>
    </row>
    <row r="2" spans="2:12" ht="15">
      <c r="B2" s="19" t="s">
        <v>135</v>
      </c>
      <c r="H2" s="80" t="s">
        <v>133</v>
      </c>
      <c r="I2" s="80"/>
      <c r="J2" s="80"/>
      <c r="K2" s="80"/>
      <c r="L2" s="80"/>
    </row>
    <row r="3" spans="2:12" ht="14.25" customHeight="1">
      <c r="B3" s="19" t="s">
        <v>138</v>
      </c>
      <c r="H3" s="294" t="s">
        <v>137</v>
      </c>
      <c r="J3" s="52" t="s">
        <v>136</v>
      </c>
      <c r="K3" s="52"/>
      <c r="L3" s="52"/>
    </row>
    <row r="4" spans="6:12" ht="162.75" customHeight="1">
      <c r="F4" s="52"/>
      <c r="G4" s="52"/>
      <c r="H4" s="52"/>
      <c r="I4" s="52"/>
      <c r="J4" s="50"/>
      <c r="K4" s="50"/>
      <c r="L4" s="50"/>
    </row>
    <row r="5" spans="2:12" ht="15" customHeight="1">
      <c r="B5" s="20"/>
      <c r="C5" s="20"/>
      <c r="D5" s="51" t="s">
        <v>23</v>
      </c>
      <c r="E5" s="51"/>
      <c r="F5" s="51"/>
      <c r="G5" s="51"/>
      <c r="H5" s="51"/>
      <c r="I5" s="51"/>
      <c r="J5" s="51"/>
      <c r="K5" s="51"/>
      <c r="L5" s="51"/>
    </row>
    <row r="6" spans="1:13" ht="51.75" customHeight="1">
      <c r="A6" s="284" t="s">
        <v>120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1"/>
    </row>
    <row r="7" spans="1:12" ht="15">
      <c r="A7" s="19" t="s">
        <v>39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</row>
    <row r="8" spans="1:72" ht="30" customHeight="1">
      <c r="A8" s="273" t="s">
        <v>34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</row>
    <row r="9" spans="1:72" ht="14.25" customHeight="1">
      <c r="A9" s="273" t="s">
        <v>35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</row>
    <row r="10" spans="1:72" ht="22.5" customHeight="1">
      <c r="A10" s="273" t="s">
        <v>36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</row>
    <row r="11" spans="1:72" ht="17.25" customHeight="1">
      <c r="A11" s="273" t="s">
        <v>37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90"/>
      <c r="N11" s="90"/>
      <c r="O11" s="90"/>
      <c r="P11" s="90"/>
      <c r="Q11" s="90"/>
      <c r="R11" s="90"/>
      <c r="S11" s="90"/>
      <c r="T11" s="88"/>
      <c r="U11" s="88"/>
      <c r="V11" s="88"/>
      <c r="W11" s="88"/>
      <c r="X11" s="88"/>
      <c r="Y11" s="88"/>
      <c r="Z11" s="88"/>
      <c r="AA11" s="88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</row>
    <row r="12" spans="1:72" ht="13.5" customHeight="1">
      <c r="A12" s="273" t="s">
        <v>38</v>
      </c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</row>
    <row r="13" spans="1:12" ht="49.5" customHeight="1">
      <c r="A13" s="286"/>
      <c r="B13" s="286"/>
      <c r="C13" s="286"/>
      <c r="D13" s="286"/>
      <c r="E13" s="286"/>
      <c r="F13" s="286"/>
      <c r="G13" s="286"/>
      <c r="H13" s="286"/>
      <c r="I13" s="286"/>
      <c r="J13" s="286"/>
      <c r="K13" s="151"/>
      <c r="L13" s="30"/>
    </row>
    <row r="14" spans="1:13" s="28" customFormat="1" ht="45" customHeight="1">
      <c r="A14" s="287" t="s">
        <v>70</v>
      </c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19"/>
    </row>
    <row r="15" spans="1:12" ht="15">
      <c r="A15" s="53" t="s">
        <v>0</v>
      </c>
      <c r="B15" s="54" t="s">
        <v>1</v>
      </c>
      <c r="C15" s="277" t="s">
        <v>52</v>
      </c>
      <c r="D15" s="278"/>
      <c r="E15" s="281" t="s">
        <v>56</v>
      </c>
      <c r="F15" s="282"/>
      <c r="G15" s="282"/>
      <c r="H15" s="282"/>
      <c r="I15" s="282"/>
      <c r="J15" s="282" t="s">
        <v>57</v>
      </c>
      <c r="K15" s="282"/>
      <c r="L15" s="283"/>
    </row>
    <row r="16" spans="1:12" ht="15">
      <c r="A16" s="55" t="s">
        <v>2</v>
      </c>
      <c r="B16" s="56"/>
      <c r="C16" s="279"/>
      <c r="D16" s="280"/>
      <c r="E16" s="292" t="s">
        <v>3</v>
      </c>
      <c r="F16" s="293"/>
      <c r="G16" s="292" t="s">
        <v>4</v>
      </c>
      <c r="H16" s="293"/>
      <c r="I16" s="292" t="s">
        <v>5</v>
      </c>
      <c r="J16" s="293"/>
      <c r="K16" s="71" t="s">
        <v>53</v>
      </c>
      <c r="L16" s="71" t="s">
        <v>53</v>
      </c>
    </row>
    <row r="17" spans="1:12" ht="15">
      <c r="A17" s="58">
        <v>1</v>
      </c>
      <c r="B17" s="59">
        <v>2</v>
      </c>
      <c r="C17" s="149" t="s">
        <v>54</v>
      </c>
      <c r="D17" s="152" t="s">
        <v>55</v>
      </c>
      <c r="E17" s="161" t="s">
        <v>54</v>
      </c>
      <c r="F17" s="147" t="s">
        <v>55</v>
      </c>
      <c r="G17" s="148" t="s">
        <v>54</v>
      </c>
      <c r="H17" s="148" t="s">
        <v>55</v>
      </c>
      <c r="I17" s="148" t="s">
        <v>54</v>
      </c>
      <c r="J17" s="148" t="s">
        <v>55</v>
      </c>
      <c r="K17" s="148" t="s">
        <v>54</v>
      </c>
      <c r="L17" s="57" t="s">
        <v>55</v>
      </c>
    </row>
    <row r="18" spans="1:12" ht="15">
      <c r="A18" s="60"/>
      <c r="B18" s="61" t="s">
        <v>13</v>
      </c>
      <c r="C18" s="61"/>
      <c r="D18" s="62"/>
      <c r="E18" s="62"/>
      <c r="F18" s="82" t="s">
        <v>7</v>
      </c>
      <c r="G18" s="62"/>
      <c r="H18" s="62"/>
      <c r="I18" s="62"/>
      <c r="J18" s="62"/>
      <c r="K18" s="62"/>
      <c r="L18" s="63"/>
    </row>
    <row r="19" spans="1:12" ht="9" customHeight="1">
      <c r="A19" s="10"/>
      <c r="B19" s="65"/>
      <c r="C19" s="65"/>
      <c r="D19" s="41"/>
      <c r="E19" s="41"/>
      <c r="F19" s="66"/>
      <c r="G19" s="66"/>
      <c r="H19" s="66"/>
      <c r="I19" s="66"/>
      <c r="J19" s="66"/>
      <c r="K19" s="66"/>
      <c r="L19" s="63"/>
    </row>
    <row r="20" spans="1:12" ht="19.5" customHeight="1">
      <c r="A20" s="102" t="s">
        <v>90</v>
      </c>
      <c r="B20" s="131" t="s">
        <v>48</v>
      </c>
      <c r="C20" s="200">
        <v>60</v>
      </c>
      <c r="D20" s="200">
        <v>100</v>
      </c>
      <c r="E20" s="185">
        <v>0.85</v>
      </c>
      <c r="F20" s="185">
        <v>1.416</v>
      </c>
      <c r="G20" s="185">
        <v>3.65</v>
      </c>
      <c r="H20" s="185">
        <v>6.08</v>
      </c>
      <c r="I20" s="185">
        <v>5.016</v>
      </c>
      <c r="J20" s="185">
        <v>8.36</v>
      </c>
      <c r="K20" s="138">
        <v>56.34</v>
      </c>
      <c r="L20" s="138">
        <v>93.83</v>
      </c>
    </row>
    <row r="21" spans="1:13" ht="33.75" customHeight="1">
      <c r="A21" s="237" t="s">
        <v>87</v>
      </c>
      <c r="B21" s="123" t="s">
        <v>42</v>
      </c>
      <c r="C21" s="104">
        <v>200</v>
      </c>
      <c r="D21" s="104">
        <v>250</v>
      </c>
      <c r="E21" s="124">
        <v>2</v>
      </c>
      <c r="F21" s="124">
        <v>2.5</v>
      </c>
      <c r="G21" s="124">
        <v>2.4</v>
      </c>
      <c r="H21" s="124">
        <v>3</v>
      </c>
      <c r="I21" s="124">
        <v>14.64</v>
      </c>
      <c r="J21" s="124">
        <v>18.25</v>
      </c>
      <c r="K21" s="124">
        <v>90.4</v>
      </c>
      <c r="L21" s="124">
        <v>113</v>
      </c>
      <c r="M21" s="12"/>
    </row>
    <row r="22" spans="1:12" ht="15.75">
      <c r="A22" s="125" t="s">
        <v>100</v>
      </c>
      <c r="B22" s="126" t="s">
        <v>43</v>
      </c>
      <c r="C22" s="204">
        <v>100</v>
      </c>
      <c r="D22" s="204">
        <v>100</v>
      </c>
      <c r="E22" s="127">
        <v>9.75</v>
      </c>
      <c r="F22" s="127">
        <v>9.75</v>
      </c>
      <c r="G22" s="127">
        <v>4.96</v>
      </c>
      <c r="H22" s="127">
        <v>4.96</v>
      </c>
      <c r="I22" s="127">
        <v>3.8</v>
      </c>
      <c r="J22" s="127">
        <v>3.8</v>
      </c>
      <c r="K22" s="127">
        <v>105</v>
      </c>
      <c r="L22" s="127">
        <v>105</v>
      </c>
    </row>
    <row r="23" spans="1:12" ht="15">
      <c r="A23" s="238" t="s">
        <v>75</v>
      </c>
      <c r="B23" s="72" t="s">
        <v>24</v>
      </c>
      <c r="C23" s="173">
        <v>150</v>
      </c>
      <c r="D23" s="173">
        <v>180</v>
      </c>
      <c r="E23" s="64">
        <v>3.03</v>
      </c>
      <c r="F23" s="64">
        <v>3.64</v>
      </c>
      <c r="G23" s="64">
        <v>5.94</v>
      </c>
      <c r="H23" s="64">
        <v>7.128</v>
      </c>
      <c r="I23" s="64">
        <v>20.98</v>
      </c>
      <c r="J23" s="64">
        <v>25.16</v>
      </c>
      <c r="K23" s="64">
        <v>157.5</v>
      </c>
      <c r="L23" s="64">
        <v>189</v>
      </c>
    </row>
    <row r="24" spans="1:12" ht="15.75">
      <c r="A24" s="239" t="s">
        <v>82</v>
      </c>
      <c r="B24" s="160" t="s">
        <v>11</v>
      </c>
      <c r="C24" s="171">
        <v>200</v>
      </c>
      <c r="D24" s="171">
        <v>200</v>
      </c>
      <c r="E24" s="117">
        <v>0.6</v>
      </c>
      <c r="F24" s="117">
        <v>0.6</v>
      </c>
      <c r="G24" s="117">
        <v>0</v>
      </c>
      <c r="H24" s="117">
        <v>0</v>
      </c>
      <c r="I24" s="117">
        <v>31.4</v>
      </c>
      <c r="J24" s="117">
        <v>31.4</v>
      </c>
      <c r="K24" s="117">
        <v>124</v>
      </c>
      <c r="L24" s="117">
        <v>124</v>
      </c>
    </row>
    <row r="25" spans="1:12" ht="17.25" customHeight="1">
      <c r="A25" s="239" t="s">
        <v>92</v>
      </c>
      <c r="B25" s="160" t="s">
        <v>6</v>
      </c>
      <c r="C25" s="229">
        <v>30</v>
      </c>
      <c r="D25" s="229">
        <v>30</v>
      </c>
      <c r="E25" s="105">
        <v>2.81</v>
      </c>
      <c r="F25" s="105">
        <v>2.81</v>
      </c>
      <c r="G25" s="105">
        <v>1.39</v>
      </c>
      <c r="H25" s="105">
        <v>1.39</v>
      </c>
      <c r="I25" s="105">
        <v>13.1</v>
      </c>
      <c r="J25" s="105">
        <v>13.39</v>
      </c>
      <c r="K25" s="105">
        <v>82.5</v>
      </c>
      <c r="L25" s="105">
        <v>82.5</v>
      </c>
    </row>
    <row r="26" spans="1:12" ht="17.25" customHeight="1">
      <c r="A26" s="111" t="s">
        <v>84</v>
      </c>
      <c r="B26" s="110" t="s">
        <v>25</v>
      </c>
      <c r="C26" s="171">
        <v>30</v>
      </c>
      <c r="D26" s="171">
        <v>30</v>
      </c>
      <c r="E26" s="105">
        <v>1.89</v>
      </c>
      <c r="F26" s="105">
        <v>1.83</v>
      </c>
      <c r="G26" s="105">
        <v>0.33</v>
      </c>
      <c r="H26" s="105">
        <v>0.33</v>
      </c>
      <c r="I26" s="105">
        <v>13.05</v>
      </c>
      <c r="J26" s="105">
        <v>13.05</v>
      </c>
      <c r="K26" s="105">
        <v>65.7</v>
      </c>
      <c r="L26" s="105">
        <v>65.7</v>
      </c>
    </row>
    <row r="27" spans="1:12" ht="23.25" customHeight="1">
      <c r="A27" s="84"/>
      <c r="B27" s="128" t="s">
        <v>8</v>
      </c>
      <c r="C27" s="129">
        <f aca="true" t="shared" si="0" ref="C27:L27">SUM(C20:C26)</f>
        <v>770</v>
      </c>
      <c r="D27" s="129">
        <f t="shared" si="0"/>
        <v>890</v>
      </c>
      <c r="E27" s="104">
        <f t="shared" si="0"/>
        <v>20.93</v>
      </c>
      <c r="F27" s="104">
        <f t="shared" si="0"/>
        <v>22.546</v>
      </c>
      <c r="G27" s="104">
        <f t="shared" si="0"/>
        <v>18.669999999999998</v>
      </c>
      <c r="H27" s="104">
        <f t="shared" si="0"/>
        <v>22.887999999999998</v>
      </c>
      <c r="I27" s="130">
        <f t="shared" si="0"/>
        <v>101.98599999999999</v>
      </c>
      <c r="J27" s="130">
        <f t="shared" si="0"/>
        <v>113.41</v>
      </c>
      <c r="K27" s="130">
        <f t="shared" si="0"/>
        <v>681.44</v>
      </c>
      <c r="L27" s="130">
        <f t="shared" si="0"/>
        <v>773.03</v>
      </c>
    </row>
    <row r="28" spans="1:12" ht="23.25" customHeight="1">
      <c r="A28" s="240"/>
      <c r="B28" s="210" t="s">
        <v>62</v>
      </c>
      <c r="C28" s="169">
        <v>700</v>
      </c>
      <c r="D28" s="169">
        <v>800</v>
      </c>
      <c r="E28" s="211" t="s">
        <v>63</v>
      </c>
      <c r="F28" s="257" t="s">
        <v>66</v>
      </c>
      <c r="G28" s="211" t="s">
        <v>64</v>
      </c>
      <c r="H28" s="257" t="s">
        <v>67</v>
      </c>
      <c r="I28" s="211" t="s">
        <v>65</v>
      </c>
      <c r="J28" s="257" t="s">
        <v>68</v>
      </c>
      <c r="K28" s="241" t="s">
        <v>33</v>
      </c>
      <c r="L28" s="258" t="s">
        <v>69</v>
      </c>
    </row>
    <row r="29" spans="1:13" s="28" customFormat="1" ht="23.25" customHeight="1">
      <c r="A29" s="6"/>
      <c r="B29" s="189"/>
      <c r="C29" s="87"/>
      <c r="D29" s="87"/>
      <c r="E29" s="192"/>
      <c r="F29" s="190"/>
      <c r="G29" s="192"/>
      <c r="H29" s="190"/>
      <c r="I29" s="192"/>
      <c r="J29" s="190"/>
      <c r="K29" s="193"/>
      <c r="L29" s="191"/>
      <c r="M29" s="19"/>
    </row>
    <row r="30" spans="1:72" s="28" customFormat="1" ht="21" customHeight="1">
      <c r="A30" s="273"/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90"/>
      <c r="N30" s="90"/>
      <c r="O30" s="90"/>
      <c r="P30" s="90"/>
      <c r="Q30" s="90"/>
      <c r="R30" s="90"/>
      <c r="S30" s="90"/>
      <c r="T30" s="88"/>
      <c r="U30" s="88"/>
      <c r="V30" s="88"/>
      <c r="W30" s="88"/>
      <c r="X30" s="88"/>
      <c r="Y30" s="88"/>
      <c r="Z30" s="88"/>
      <c r="AA30" s="88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</row>
    <row r="31" spans="1:72" ht="18" customHeight="1">
      <c r="A31" s="291"/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</row>
    <row r="32" spans="1:72" s="28" customFormat="1" ht="32.25" customHeight="1">
      <c r="A32" s="287" t="s">
        <v>58</v>
      </c>
      <c r="B32" s="287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</row>
    <row r="33" spans="1:12" ht="21.75" customHeight="1">
      <c r="A33" s="53" t="s">
        <v>0</v>
      </c>
      <c r="B33" s="54" t="s">
        <v>1</v>
      </c>
      <c r="C33" s="277" t="s">
        <v>52</v>
      </c>
      <c r="D33" s="278"/>
      <c r="E33" s="281" t="s">
        <v>56</v>
      </c>
      <c r="F33" s="282"/>
      <c r="G33" s="282"/>
      <c r="H33" s="282"/>
      <c r="I33" s="282"/>
      <c r="J33" s="282" t="s">
        <v>57</v>
      </c>
      <c r="K33" s="282"/>
      <c r="L33" s="283"/>
    </row>
    <row r="34" spans="1:12" ht="15">
      <c r="A34" s="55" t="s">
        <v>2</v>
      </c>
      <c r="B34" s="56"/>
      <c r="C34" s="279"/>
      <c r="D34" s="280"/>
      <c r="E34" s="292" t="s">
        <v>3</v>
      </c>
      <c r="F34" s="293"/>
      <c r="G34" s="292" t="s">
        <v>4</v>
      </c>
      <c r="H34" s="293"/>
      <c r="I34" s="292" t="s">
        <v>5</v>
      </c>
      <c r="J34" s="293"/>
      <c r="K34" s="71" t="s">
        <v>53</v>
      </c>
      <c r="L34" s="71" t="s">
        <v>53</v>
      </c>
    </row>
    <row r="35" spans="1:33" ht="15">
      <c r="A35" s="58">
        <v>1</v>
      </c>
      <c r="B35" s="59">
        <v>2</v>
      </c>
      <c r="C35" s="149" t="s">
        <v>54</v>
      </c>
      <c r="D35" s="152" t="s">
        <v>55</v>
      </c>
      <c r="E35" s="161" t="s">
        <v>54</v>
      </c>
      <c r="F35" s="147" t="s">
        <v>55</v>
      </c>
      <c r="G35" s="148" t="s">
        <v>54</v>
      </c>
      <c r="H35" s="148" t="s">
        <v>55</v>
      </c>
      <c r="I35" s="148" t="s">
        <v>54</v>
      </c>
      <c r="J35" s="148" t="s">
        <v>55</v>
      </c>
      <c r="K35" s="148" t="s">
        <v>54</v>
      </c>
      <c r="L35" s="57" t="s">
        <v>55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s="28" customFormat="1" ht="15">
      <c r="A36" s="86"/>
      <c r="B36" s="61" t="s">
        <v>116</v>
      </c>
      <c r="C36" s="86"/>
      <c r="D36" s="41"/>
      <c r="E36" s="41"/>
      <c r="F36" s="41"/>
      <c r="G36" s="41"/>
      <c r="H36" s="41"/>
      <c r="I36" s="41"/>
      <c r="J36" s="41"/>
      <c r="K36" s="41"/>
      <c r="L36" s="63"/>
      <c r="M36" s="19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12" ht="15" customHeight="1">
      <c r="A37" s="10"/>
      <c r="B37" s="10"/>
      <c r="C37" s="10"/>
      <c r="D37" s="41"/>
      <c r="E37" s="41"/>
      <c r="F37" s="66" t="s">
        <v>7</v>
      </c>
      <c r="G37" s="66"/>
      <c r="H37" s="66"/>
      <c r="I37" s="66"/>
      <c r="J37" s="66"/>
      <c r="K37" s="66"/>
      <c r="L37" s="63"/>
    </row>
    <row r="38" spans="1:12" ht="31.5">
      <c r="A38" s="98" t="s">
        <v>123</v>
      </c>
      <c r="B38" s="99" t="s">
        <v>125</v>
      </c>
      <c r="C38" s="100">
        <v>60</v>
      </c>
      <c r="D38" s="100">
        <v>100</v>
      </c>
      <c r="E38" s="101">
        <v>0.66</v>
      </c>
      <c r="F38" s="101">
        <v>1.1</v>
      </c>
      <c r="G38" s="101">
        <v>0.1</v>
      </c>
      <c r="H38" s="101">
        <v>0.16</v>
      </c>
      <c r="I38" s="177">
        <v>2.28</v>
      </c>
      <c r="J38" s="117">
        <v>3.8</v>
      </c>
      <c r="K38" s="155">
        <v>13.2</v>
      </c>
      <c r="L38" s="101">
        <v>22</v>
      </c>
    </row>
    <row r="39" spans="1:15" ht="30">
      <c r="A39" s="98" t="s">
        <v>80</v>
      </c>
      <c r="B39" s="116" t="s">
        <v>20</v>
      </c>
      <c r="C39" s="170" t="s">
        <v>101</v>
      </c>
      <c r="D39" s="171" t="s">
        <v>102</v>
      </c>
      <c r="E39" s="117">
        <v>1.84</v>
      </c>
      <c r="F39" s="172">
        <v>2.3</v>
      </c>
      <c r="G39" s="108">
        <v>5.04</v>
      </c>
      <c r="H39" s="178">
        <v>6.3</v>
      </c>
      <c r="I39" s="178">
        <v>8.24</v>
      </c>
      <c r="J39" s="117">
        <v>10.3</v>
      </c>
      <c r="K39" s="196">
        <v>92.8</v>
      </c>
      <c r="L39" s="117">
        <v>110.75</v>
      </c>
      <c r="M39" s="24"/>
      <c r="N39" s="4"/>
      <c r="O39" s="4"/>
    </row>
    <row r="40" spans="1:15" ht="15.75">
      <c r="A40" s="183" t="s">
        <v>85</v>
      </c>
      <c r="B40" s="123" t="s">
        <v>86</v>
      </c>
      <c r="C40" s="182" t="s">
        <v>115</v>
      </c>
      <c r="D40" s="182" t="s">
        <v>73</v>
      </c>
      <c r="E40" s="180">
        <v>12.15</v>
      </c>
      <c r="F40" s="180">
        <v>13.51</v>
      </c>
      <c r="G40" s="181">
        <v>8.01</v>
      </c>
      <c r="H40" s="181">
        <v>8.91</v>
      </c>
      <c r="I40" s="181">
        <v>8.76</v>
      </c>
      <c r="J40" s="181">
        <v>9.74</v>
      </c>
      <c r="K40" s="194">
        <v>178.2</v>
      </c>
      <c r="L40" s="181">
        <v>198</v>
      </c>
      <c r="M40" s="195"/>
      <c r="N40" s="195"/>
      <c r="O40" s="4"/>
    </row>
    <row r="41" spans="1:15" ht="15.75">
      <c r="A41" s="98" t="s">
        <v>81</v>
      </c>
      <c r="B41" s="99" t="s">
        <v>41</v>
      </c>
      <c r="C41" s="170">
        <v>150</v>
      </c>
      <c r="D41" s="171">
        <v>180</v>
      </c>
      <c r="E41" s="117">
        <v>5.73</v>
      </c>
      <c r="F41" s="179">
        <v>6.87</v>
      </c>
      <c r="G41" s="108">
        <v>6.08</v>
      </c>
      <c r="H41" s="108">
        <v>7.3</v>
      </c>
      <c r="I41" s="178">
        <v>31.96</v>
      </c>
      <c r="J41" s="117">
        <v>38.35</v>
      </c>
      <c r="K41" s="197">
        <v>205.5</v>
      </c>
      <c r="L41" s="117">
        <v>246.6</v>
      </c>
      <c r="M41" s="24"/>
      <c r="N41" s="4"/>
      <c r="O41" s="4"/>
    </row>
    <row r="42" spans="1:12" ht="15.75">
      <c r="A42" s="136" t="s">
        <v>113</v>
      </c>
      <c r="B42" s="125" t="s">
        <v>117</v>
      </c>
      <c r="C42" s="107">
        <v>200</v>
      </c>
      <c r="D42" s="107">
        <v>200</v>
      </c>
      <c r="E42" s="108">
        <v>0.07</v>
      </c>
      <c r="F42" s="108">
        <v>0.07</v>
      </c>
      <c r="G42" s="108">
        <v>0.02</v>
      </c>
      <c r="H42" s="108">
        <v>0.02</v>
      </c>
      <c r="I42" s="108">
        <v>15</v>
      </c>
      <c r="J42" s="108">
        <v>15</v>
      </c>
      <c r="K42" s="108">
        <v>60</v>
      </c>
      <c r="L42" s="198">
        <v>60</v>
      </c>
    </row>
    <row r="43" spans="1:13" ht="18" customHeight="1">
      <c r="A43" s="98" t="s">
        <v>92</v>
      </c>
      <c r="B43" s="99" t="s">
        <v>6</v>
      </c>
      <c r="C43" s="109">
        <v>30</v>
      </c>
      <c r="D43" s="109">
        <v>40</v>
      </c>
      <c r="E43" s="105">
        <v>2.81</v>
      </c>
      <c r="F43" s="105">
        <v>3.74</v>
      </c>
      <c r="G43" s="105">
        <v>1.39</v>
      </c>
      <c r="H43" s="105">
        <v>1.86</v>
      </c>
      <c r="I43" s="105">
        <v>13.1</v>
      </c>
      <c r="J43" s="105">
        <v>17.85</v>
      </c>
      <c r="K43" s="105">
        <v>82.5</v>
      </c>
      <c r="L43" s="105">
        <v>110</v>
      </c>
      <c r="M43" s="24"/>
    </row>
    <row r="44" spans="1:13" ht="15.75" customHeight="1">
      <c r="A44" s="111" t="s">
        <v>84</v>
      </c>
      <c r="B44" s="110" t="s">
        <v>25</v>
      </c>
      <c r="C44" s="107">
        <v>30</v>
      </c>
      <c r="D44" s="153">
        <v>40</v>
      </c>
      <c r="E44" s="105">
        <v>1.89</v>
      </c>
      <c r="F44" s="105">
        <v>2.44</v>
      </c>
      <c r="G44" s="105">
        <v>0.33</v>
      </c>
      <c r="H44" s="105">
        <v>0.44</v>
      </c>
      <c r="I44" s="105">
        <v>13.05</v>
      </c>
      <c r="J44" s="105">
        <v>17.4</v>
      </c>
      <c r="K44" s="105">
        <v>65.7</v>
      </c>
      <c r="L44" s="105">
        <v>87.6</v>
      </c>
      <c r="M44" s="24"/>
    </row>
    <row r="45" spans="1:13" ht="15.75">
      <c r="A45" s="118"/>
      <c r="B45" s="113" t="s">
        <v>8</v>
      </c>
      <c r="C45" s="114">
        <v>800</v>
      </c>
      <c r="D45" s="114">
        <v>930</v>
      </c>
      <c r="E45" s="114">
        <f aca="true" t="shared" si="1" ref="E45:L45">SUM(E38:E44)</f>
        <v>25.150000000000002</v>
      </c>
      <c r="F45" s="114">
        <f t="shared" si="1"/>
        <v>30.030000000000005</v>
      </c>
      <c r="G45" s="114">
        <f t="shared" si="1"/>
        <v>20.969999999999995</v>
      </c>
      <c r="H45" s="114">
        <f t="shared" si="1"/>
        <v>24.990000000000002</v>
      </c>
      <c r="I45" s="114">
        <f t="shared" si="1"/>
        <v>92.39</v>
      </c>
      <c r="J45" s="114">
        <f t="shared" si="1"/>
        <v>112.44</v>
      </c>
      <c r="K45" s="114">
        <f t="shared" si="1"/>
        <v>697.9000000000001</v>
      </c>
      <c r="L45" s="114">
        <f t="shared" si="1"/>
        <v>834.95</v>
      </c>
      <c r="M45" s="24"/>
    </row>
    <row r="46" spans="1:13" ht="27" customHeight="1">
      <c r="A46" s="6"/>
      <c r="B46" s="167" t="s">
        <v>62</v>
      </c>
      <c r="C46" s="169">
        <v>700</v>
      </c>
      <c r="D46" s="169">
        <v>800</v>
      </c>
      <c r="E46" s="168" t="s">
        <v>63</v>
      </c>
      <c r="F46" s="165" t="s">
        <v>66</v>
      </c>
      <c r="G46" s="163" t="s">
        <v>64</v>
      </c>
      <c r="H46" s="165" t="s">
        <v>67</v>
      </c>
      <c r="I46" s="163" t="s">
        <v>65</v>
      </c>
      <c r="J46" s="165" t="s">
        <v>68</v>
      </c>
      <c r="K46" s="164" t="s">
        <v>33</v>
      </c>
      <c r="L46" s="166" t="s">
        <v>69</v>
      </c>
      <c r="M46" s="24"/>
    </row>
    <row r="47" spans="1:13" s="28" customFormat="1" ht="27" customHeight="1">
      <c r="A47" s="6"/>
      <c r="B47" s="16"/>
      <c r="C47" s="16"/>
      <c r="D47" s="87"/>
      <c r="E47" s="87"/>
      <c r="F47" s="35"/>
      <c r="G47" s="35"/>
      <c r="H47" s="35"/>
      <c r="I47" s="35"/>
      <c r="J47" s="35"/>
      <c r="K47" s="35"/>
      <c r="L47" s="35"/>
      <c r="M47" s="24"/>
    </row>
    <row r="48" spans="1:13" s="28" customFormat="1" ht="27" customHeight="1">
      <c r="A48" s="6"/>
      <c r="B48" s="16"/>
      <c r="C48" s="16"/>
      <c r="D48" s="87"/>
      <c r="E48" s="87"/>
      <c r="F48" s="35"/>
      <c r="G48" s="35"/>
      <c r="H48" s="35"/>
      <c r="I48" s="35"/>
      <c r="J48" s="35"/>
      <c r="K48" s="35"/>
      <c r="L48" s="35"/>
      <c r="M48" s="24"/>
    </row>
    <row r="49" spans="1:13" s="28" customFormat="1" ht="12.75" customHeight="1">
      <c r="A49" s="25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24"/>
    </row>
    <row r="50" spans="1:13" s="28" customFormat="1" ht="27" customHeight="1">
      <c r="A50" s="275" t="s">
        <v>71</v>
      </c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4"/>
    </row>
    <row r="51" spans="1:13" s="28" customFormat="1" ht="27" customHeight="1">
      <c r="A51" s="53" t="s">
        <v>0</v>
      </c>
      <c r="B51" s="54" t="s">
        <v>1</v>
      </c>
      <c r="C51" s="277" t="s">
        <v>52</v>
      </c>
      <c r="D51" s="278"/>
      <c r="E51" s="281" t="s">
        <v>56</v>
      </c>
      <c r="F51" s="282"/>
      <c r="G51" s="282"/>
      <c r="H51" s="282"/>
      <c r="I51" s="282"/>
      <c r="J51" s="282" t="s">
        <v>57</v>
      </c>
      <c r="K51" s="282"/>
      <c r="L51" s="283"/>
      <c r="M51" s="24"/>
    </row>
    <row r="52" spans="1:13" ht="16.5" customHeight="1">
      <c r="A52" s="55" t="s">
        <v>2</v>
      </c>
      <c r="B52" s="56"/>
      <c r="C52" s="279"/>
      <c r="D52" s="280"/>
      <c r="E52" s="71" t="s">
        <v>3</v>
      </c>
      <c r="F52" s="71"/>
      <c r="G52" s="71" t="s">
        <v>4</v>
      </c>
      <c r="H52" s="71"/>
      <c r="I52" s="71" t="s">
        <v>5</v>
      </c>
      <c r="J52" s="71"/>
      <c r="K52" s="71" t="s">
        <v>53</v>
      </c>
      <c r="L52" s="71" t="s">
        <v>53</v>
      </c>
      <c r="M52" s="24"/>
    </row>
    <row r="53" spans="1:13" s="28" customFormat="1" ht="22.5" customHeight="1">
      <c r="A53" s="58">
        <v>1</v>
      </c>
      <c r="B53" s="59">
        <v>2</v>
      </c>
      <c r="C53" s="149" t="s">
        <v>54</v>
      </c>
      <c r="D53" s="152" t="s">
        <v>55</v>
      </c>
      <c r="E53" s="161" t="s">
        <v>54</v>
      </c>
      <c r="F53" s="147" t="s">
        <v>55</v>
      </c>
      <c r="G53" s="148" t="s">
        <v>54</v>
      </c>
      <c r="H53" s="148" t="s">
        <v>55</v>
      </c>
      <c r="I53" s="148" t="s">
        <v>54</v>
      </c>
      <c r="J53" s="148" t="s">
        <v>55</v>
      </c>
      <c r="K53" s="148" t="s">
        <v>54</v>
      </c>
      <c r="L53" s="57" t="s">
        <v>55</v>
      </c>
      <c r="M53" s="24"/>
    </row>
    <row r="54" spans="1:13" s="28" customFormat="1" ht="18" customHeight="1">
      <c r="A54" s="60"/>
      <c r="B54" s="61" t="s">
        <v>14</v>
      </c>
      <c r="C54" s="61"/>
      <c r="D54" s="62"/>
      <c r="E54" s="62"/>
      <c r="F54" s="62"/>
      <c r="G54" s="62"/>
      <c r="H54" s="62"/>
      <c r="I54" s="62"/>
      <c r="J54" s="62"/>
      <c r="K54" s="62"/>
      <c r="L54" s="63"/>
      <c r="M54" s="24"/>
    </row>
    <row r="55" spans="1:13" s="28" customFormat="1" ht="9" customHeight="1">
      <c r="A55" s="10"/>
      <c r="B55" s="10"/>
      <c r="C55" s="10"/>
      <c r="D55" s="41"/>
      <c r="E55" s="41"/>
      <c r="F55" s="66" t="s">
        <v>7</v>
      </c>
      <c r="G55" s="66"/>
      <c r="H55" s="66"/>
      <c r="I55" s="66"/>
      <c r="J55" s="66"/>
      <c r="K55" s="66"/>
      <c r="L55" s="63"/>
      <c r="M55" s="19"/>
    </row>
    <row r="56" spans="1:72" s="28" customFormat="1" ht="33.75" customHeight="1">
      <c r="A56" s="239" t="s">
        <v>123</v>
      </c>
      <c r="B56" s="160" t="s">
        <v>124</v>
      </c>
      <c r="C56" s="171">
        <v>60</v>
      </c>
      <c r="D56" s="171">
        <v>100</v>
      </c>
      <c r="E56" s="117">
        <v>0.35</v>
      </c>
      <c r="F56" s="117">
        <v>0.58</v>
      </c>
      <c r="G56" s="117">
        <v>0.05</v>
      </c>
      <c r="H56" s="117">
        <v>0.08</v>
      </c>
      <c r="I56" s="117">
        <v>0.95</v>
      </c>
      <c r="J56" s="117">
        <v>0.158</v>
      </c>
      <c r="K56" s="259">
        <v>56.34</v>
      </c>
      <c r="L56" s="138">
        <v>93.83</v>
      </c>
      <c r="W56" s="101">
        <v>6</v>
      </c>
      <c r="X56" s="101">
        <v>10</v>
      </c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</row>
    <row r="57" spans="1:72" ht="39" customHeight="1">
      <c r="A57" s="102" t="s">
        <v>104</v>
      </c>
      <c r="B57" s="103" t="s">
        <v>103</v>
      </c>
      <c r="C57" s="104" t="s">
        <v>101</v>
      </c>
      <c r="D57" s="104" t="s">
        <v>102</v>
      </c>
      <c r="E57" s="105">
        <v>4.07</v>
      </c>
      <c r="F57" s="105">
        <v>5.16</v>
      </c>
      <c r="G57" s="105">
        <v>3.13</v>
      </c>
      <c r="H57" s="105">
        <v>3.69</v>
      </c>
      <c r="I57" s="105">
        <v>14.044</v>
      </c>
      <c r="J57" s="105">
        <v>17.535</v>
      </c>
      <c r="K57" s="260">
        <v>90.4</v>
      </c>
      <c r="L57" s="124">
        <v>113</v>
      </c>
      <c r="W57" s="96">
        <v>109.72</v>
      </c>
      <c r="X57" s="96">
        <v>133.45</v>
      </c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</row>
    <row r="58" spans="1:72" ht="19.5" customHeight="1">
      <c r="A58" s="102" t="s">
        <v>107</v>
      </c>
      <c r="B58" s="103" t="s">
        <v>27</v>
      </c>
      <c r="C58" s="104">
        <v>100</v>
      </c>
      <c r="D58" s="104">
        <v>100</v>
      </c>
      <c r="E58" s="105">
        <v>11.78</v>
      </c>
      <c r="F58" s="105">
        <v>11.78</v>
      </c>
      <c r="G58" s="105">
        <v>10.12</v>
      </c>
      <c r="H58" s="105">
        <v>10.12</v>
      </c>
      <c r="I58" s="105">
        <v>2.93</v>
      </c>
      <c r="J58" s="105">
        <v>2.93</v>
      </c>
      <c r="K58" s="202">
        <v>105</v>
      </c>
      <c r="L58" s="127">
        <v>105</v>
      </c>
      <c r="W58" s="105">
        <v>150</v>
      </c>
      <c r="X58" s="105">
        <v>150</v>
      </c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</row>
    <row r="59" spans="1:72" ht="15" customHeight="1">
      <c r="A59" s="141" t="s">
        <v>79</v>
      </c>
      <c r="B59" s="142" t="s">
        <v>40</v>
      </c>
      <c r="C59" s="146">
        <v>150</v>
      </c>
      <c r="D59" s="146">
        <v>180</v>
      </c>
      <c r="E59" s="144">
        <v>6.66</v>
      </c>
      <c r="F59" s="144">
        <v>7.99</v>
      </c>
      <c r="G59" s="144">
        <v>9.17</v>
      </c>
      <c r="H59" s="144">
        <v>11.003</v>
      </c>
      <c r="I59" s="144">
        <v>39.22</v>
      </c>
      <c r="J59" s="144">
        <v>47.06</v>
      </c>
      <c r="K59" s="225">
        <v>157.5</v>
      </c>
      <c r="L59" s="64">
        <v>189</v>
      </c>
      <c r="W59" s="144">
        <v>264</v>
      </c>
      <c r="X59" s="144">
        <v>316.8</v>
      </c>
      <c r="Y59" s="88"/>
      <c r="Z59" s="88"/>
      <c r="AA59" s="88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</row>
    <row r="60" spans="1:72" ht="21" customHeight="1">
      <c r="A60" s="136" t="s">
        <v>113</v>
      </c>
      <c r="B60" s="125" t="s">
        <v>114</v>
      </c>
      <c r="C60" s="171">
        <v>200</v>
      </c>
      <c r="D60" s="171">
        <v>200</v>
      </c>
      <c r="E60" s="117">
        <v>0.07</v>
      </c>
      <c r="F60" s="117">
        <v>0.07</v>
      </c>
      <c r="G60" s="117">
        <v>0.02</v>
      </c>
      <c r="H60" s="117">
        <v>0.02</v>
      </c>
      <c r="I60" s="117">
        <v>15</v>
      </c>
      <c r="J60" s="117">
        <v>15</v>
      </c>
      <c r="K60" s="197">
        <v>124</v>
      </c>
      <c r="L60" s="117">
        <v>124</v>
      </c>
      <c r="W60" s="108">
        <v>60</v>
      </c>
      <c r="X60" s="108">
        <v>60</v>
      </c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</row>
    <row r="61" spans="1:24" s="17" customFormat="1" ht="18.75" customHeight="1">
      <c r="A61" s="239" t="s">
        <v>92</v>
      </c>
      <c r="B61" s="160" t="s">
        <v>6</v>
      </c>
      <c r="C61" s="229">
        <v>30</v>
      </c>
      <c r="D61" s="229">
        <v>30</v>
      </c>
      <c r="E61" s="105">
        <v>2.81</v>
      </c>
      <c r="F61" s="105">
        <v>2.81</v>
      </c>
      <c r="G61" s="105">
        <v>1.39</v>
      </c>
      <c r="H61" s="105">
        <v>1.39</v>
      </c>
      <c r="I61" s="105">
        <v>13.1</v>
      </c>
      <c r="J61" s="105">
        <v>13.39</v>
      </c>
      <c r="K61" s="227">
        <v>82.5</v>
      </c>
      <c r="L61" s="105">
        <v>82.5</v>
      </c>
      <c r="W61" s="105">
        <v>82.5</v>
      </c>
      <c r="X61" s="105">
        <v>82.5</v>
      </c>
    </row>
    <row r="62" spans="1:24" s="28" customFormat="1" ht="15" customHeight="1">
      <c r="A62" s="111" t="s">
        <v>84</v>
      </c>
      <c r="B62" s="110" t="s">
        <v>25</v>
      </c>
      <c r="C62" s="171">
        <v>30</v>
      </c>
      <c r="D62" s="171">
        <v>30</v>
      </c>
      <c r="E62" s="105">
        <v>1.89</v>
      </c>
      <c r="F62" s="105">
        <v>1.83</v>
      </c>
      <c r="G62" s="105">
        <v>0.33</v>
      </c>
      <c r="H62" s="105">
        <v>0.33</v>
      </c>
      <c r="I62" s="105">
        <v>13.05</v>
      </c>
      <c r="J62" s="105">
        <v>13.05</v>
      </c>
      <c r="K62" s="227">
        <v>65.7</v>
      </c>
      <c r="L62" s="105">
        <v>65.7</v>
      </c>
      <c r="W62" s="105">
        <v>65.7</v>
      </c>
      <c r="X62" s="105">
        <v>65.7</v>
      </c>
    </row>
    <row r="63" spans="1:24" ht="27" customHeight="1">
      <c r="A63" s="112"/>
      <c r="B63" s="113" t="s">
        <v>8</v>
      </c>
      <c r="C63" s="114">
        <v>800</v>
      </c>
      <c r="D63" s="114">
        <v>920</v>
      </c>
      <c r="E63" s="114">
        <f aca="true" t="shared" si="2" ref="E63:J63">SUM(E56:E62)</f>
        <v>27.63</v>
      </c>
      <c r="F63" s="114">
        <f t="shared" si="2"/>
        <v>30.22</v>
      </c>
      <c r="G63" s="114">
        <f t="shared" si="2"/>
        <v>24.209999999999997</v>
      </c>
      <c r="H63" s="114">
        <f t="shared" si="2"/>
        <v>26.633</v>
      </c>
      <c r="I63" s="114">
        <f t="shared" si="2"/>
        <v>98.294</v>
      </c>
      <c r="J63" s="114">
        <f t="shared" si="2"/>
        <v>109.123</v>
      </c>
      <c r="K63" s="261">
        <f>SUM(K56:K62)</f>
        <v>681.44</v>
      </c>
      <c r="L63" s="130">
        <f>SUM(L56:L62)</f>
        <v>773.03</v>
      </c>
      <c r="W63" s="114">
        <f>SUM(W56:W62)</f>
        <v>737.9200000000001</v>
      </c>
      <c r="X63" s="114">
        <f>SUM(X56:X62)</f>
        <v>818.45</v>
      </c>
    </row>
    <row r="64" spans="1:24" ht="19.5" customHeight="1">
      <c r="A64" s="243"/>
      <c r="B64" s="210" t="s">
        <v>62</v>
      </c>
      <c r="C64" s="169">
        <v>700</v>
      </c>
      <c r="D64" s="169">
        <v>800</v>
      </c>
      <c r="E64" s="211" t="s">
        <v>63</v>
      </c>
      <c r="F64" s="257" t="s">
        <v>66</v>
      </c>
      <c r="G64" s="211" t="s">
        <v>64</v>
      </c>
      <c r="H64" s="257" t="s">
        <v>67</v>
      </c>
      <c r="I64" s="211" t="s">
        <v>65</v>
      </c>
      <c r="J64" s="257" t="s">
        <v>68</v>
      </c>
      <c r="K64" s="262" t="s">
        <v>33</v>
      </c>
      <c r="L64" s="166" t="s">
        <v>69</v>
      </c>
      <c r="W64" s="164" t="s">
        <v>33</v>
      </c>
      <c r="X64" s="166" t="s">
        <v>69</v>
      </c>
    </row>
    <row r="66" spans="1:13" s="28" customFormat="1" ht="15">
      <c r="A66" s="19"/>
      <c r="B66" s="19"/>
      <c r="C66" s="19"/>
      <c r="D66" s="29"/>
      <c r="E66" s="29"/>
      <c r="F66" s="29"/>
      <c r="G66" s="29"/>
      <c r="H66" s="29"/>
      <c r="I66" s="29"/>
      <c r="J66" s="29"/>
      <c r="K66" s="29"/>
      <c r="L66" s="29"/>
      <c r="M66" s="19"/>
    </row>
    <row r="67" spans="1:13" s="28" customFormat="1" ht="15">
      <c r="A67" s="19"/>
      <c r="B67" s="19"/>
      <c r="C67" s="19"/>
      <c r="D67" s="29"/>
      <c r="E67" s="29"/>
      <c r="F67" s="29"/>
      <c r="G67" s="29"/>
      <c r="H67" s="29"/>
      <c r="I67" s="29"/>
      <c r="J67" s="29"/>
      <c r="K67" s="29"/>
      <c r="L67" s="29"/>
      <c r="M67" s="19"/>
    </row>
    <row r="68" spans="1:13" s="28" customFormat="1" ht="15">
      <c r="A68" s="19"/>
      <c r="B68" s="19"/>
      <c r="C68" s="19"/>
      <c r="D68" s="29"/>
      <c r="E68" s="29"/>
      <c r="F68" s="29"/>
      <c r="G68" s="29"/>
      <c r="H68" s="29"/>
      <c r="I68" s="29"/>
      <c r="J68" s="29"/>
      <c r="K68" s="29"/>
      <c r="L68" s="29"/>
      <c r="M68" s="19"/>
    </row>
    <row r="69" spans="1:13" s="28" customFormat="1" ht="15">
      <c r="A69" s="19"/>
      <c r="B69" s="19"/>
      <c r="C69" s="19"/>
      <c r="D69" s="29"/>
      <c r="E69" s="29"/>
      <c r="F69" s="29"/>
      <c r="G69" s="29"/>
      <c r="H69" s="29"/>
      <c r="I69" s="29"/>
      <c r="J69" s="29"/>
      <c r="K69" s="29"/>
      <c r="L69" s="29"/>
      <c r="M69" s="19"/>
    </row>
    <row r="70" spans="1:72" ht="23.25" customHeight="1">
      <c r="A70" s="273"/>
      <c r="B70" s="273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</row>
    <row r="71" spans="1:13" s="28" customFormat="1" ht="18.75" customHeight="1">
      <c r="A71" s="275" t="s">
        <v>72</v>
      </c>
      <c r="B71" s="275"/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19"/>
    </row>
    <row r="72" spans="1:12" ht="15">
      <c r="A72" s="53" t="s">
        <v>0</v>
      </c>
      <c r="B72" s="54" t="s">
        <v>1</v>
      </c>
      <c r="C72" s="277" t="s">
        <v>52</v>
      </c>
      <c r="D72" s="278"/>
      <c r="E72" s="281" t="s">
        <v>56</v>
      </c>
      <c r="F72" s="282"/>
      <c r="G72" s="282"/>
      <c r="H72" s="282"/>
      <c r="I72" s="282"/>
      <c r="J72" s="282" t="s">
        <v>57</v>
      </c>
      <c r="K72" s="282"/>
      <c r="L72" s="283"/>
    </row>
    <row r="73" spans="1:12" ht="15">
      <c r="A73" s="55" t="s">
        <v>2</v>
      </c>
      <c r="B73" s="56"/>
      <c r="C73" s="279"/>
      <c r="D73" s="280"/>
      <c r="E73" s="71" t="s">
        <v>3</v>
      </c>
      <c r="F73" s="71"/>
      <c r="G73" s="71" t="s">
        <v>4</v>
      </c>
      <c r="H73" s="71"/>
      <c r="I73" s="71" t="s">
        <v>5</v>
      </c>
      <c r="J73" s="71"/>
      <c r="K73" s="71" t="s">
        <v>53</v>
      </c>
      <c r="L73" s="71" t="s">
        <v>53</v>
      </c>
    </row>
    <row r="74" spans="1:12" ht="15">
      <c r="A74" s="58">
        <v>1</v>
      </c>
      <c r="B74" s="59">
        <v>2</v>
      </c>
      <c r="C74" s="149" t="s">
        <v>54</v>
      </c>
      <c r="D74" s="152" t="s">
        <v>55</v>
      </c>
      <c r="E74" s="161" t="s">
        <v>54</v>
      </c>
      <c r="F74" s="147" t="s">
        <v>55</v>
      </c>
      <c r="G74" s="148" t="s">
        <v>54</v>
      </c>
      <c r="H74" s="148" t="s">
        <v>55</v>
      </c>
      <c r="I74" s="148" t="s">
        <v>54</v>
      </c>
      <c r="J74" s="148" t="s">
        <v>55</v>
      </c>
      <c r="K74" s="148" t="s">
        <v>54</v>
      </c>
      <c r="L74" s="57" t="s">
        <v>55</v>
      </c>
    </row>
    <row r="75" spans="1:12" ht="15">
      <c r="A75" s="60"/>
      <c r="B75" s="61" t="s">
        <v>15</v>
      </c>
      <c r="C75" s="61"/>
      <c r="D75" s="62"/>
      <c r="E75" s="62"/>
      <c r="F75" s="62"/>
      <c r="G75" s="62"/>
      <c r="H75" s="62"/>
      <c r="I75" s="62"/>
      <c r="J75" s="62"/>
      <c r="K75" s="62"/>
      <c r="L75" s="63"/>
    </row>
    <row r="76" spans="1:12" ht="15">
      <c r="A76" s="10"/>
      <c r="B76" s="10"/>
      <c r="C76" s="10"/>
      <c r="D76" s="41"/>
      <c r="E76" s="41"/>
      <c r="F76" s="66" t="s">
        <v>7</v>
      </c>
      <c r="G76" s="66"/>
      <c r="H76" s="66"/>
      <c r="I76" s="66"/>
      <c r="J76" s="66"/>
      <c r="K76" s="66"/>
      <c r="L76" s="63"/>
    </row>
    <row r="77" spans="1:12" ht="15" customHeight="1">
      <c r="A77" s="22" t="s">
        <v>110</v>
      </c>
      <c r="B77" s="219" t="s">
        <v>111</v>
      </c>
      <c r="C77" s="173">
        <v>60</v>
      </c>
      <c r="D77" s="173">
        <v>100</v>
      </c>
      <c r="E77" s="225">
        <v>1.8</v>
      </c>
      <c r="F77" s="64">
        <v>3</v>
      </c>
      <c r="G77" s="64">
        <v>2.34</v>
      </c>
      <c r="H77" s="64">
        <v>3.9</v>
      </c>
      <c r="I77" s="64">
        <v>3.78</v>
      </c>
      <c r="J77" s="64">
        <v>6.3</v>
      </c>
      <c r="K77" s="64">
        <v>42.12</v>
      </c>
      <c r="L77" s="64">
        <v>70.2</v>
      </c>
    </row>
    <row r="78" spans="1:12" ht="16.5" customHeight="1">
      <c r="A78" s="122" t="s">
        <v>105</v>
      </c>
      <c r="B78" s="220" t="s">
        <v>47</v>
      </c>
      <c r="C78" s="173" t="s">
        <v>101</v>
      </c>
      <c r="D78" s="173" t="s">
        <v>102</v>
      </c>
      <c r="E78" s="226">
        <v>3.08</v>
      </c>
      <c r="F78" s="75">
        <v>3.63</v>
      </c>
      <c r="G78" s="75">
        <v>5.52</v>
      </c>
      <c r="H78" s="75">
        <v>6.88</v>
      </c>
      <c r="I78" s="75">
        <v>10.24</v>
      </c>
      <c r="J78" s="75">
        <v>12.75</v>
      </c>
      <c r="K78" s="75">
        <v>108.24</v>
      </c>
      <c r="L78" s="75">
        <v>125.25</v>
      </c>
    </row>
    <row r="79" spans="1:12" ht="15.75">
      <c r="A79" s="136" t="s">
        <v>88</v>
      </c>
      <c r="B79" s="221" t="s">
        <v>22</v>
      </c>
      <c r="C79" s="137">
        <v>200</v>
      </c>
      <c r="D79" s="137">
        <v>230</v>
      </c>
      <c r="E79" s="202">
        <v>15.2</v>
      </c>
      <c r="F79" s="127">
        <v>17.48</v>
      </c>
      <c r="G79" s="127">
        <v>15.8</v>
      </c>
      <c r="H79" s="127">
        <v>18.17</v>
      </c>
      <c r="I79" s="127">
        <v>36.2</v>
      </c>
      <c r="J79" s="127">
        <v>41.63</v>
      </c>
      <c r="K79" s="127">
        <v>348</v>
      </c>
      <c r="L79" s="127">
        <v>400.2</v>
      </c>
    </row>
    <row r="80" spans="1:13" s="28" customFormat="1" ht="15.75">
      <c r="A80" s="136" t="s">
        <v>113</v>
      </c>
      <c r="B80" s="205" t="s">
        <v>117</v>
      </c>
      <c r="C80" s="171">
        <v>200</v>
      </c>
      <c r="D80" s="171">
        <v>200</v>
      </c>
      <c r="E80" s="172">
        <v>0.07</v>
      </c>
      <c r="F80" s="108">
        <v>0.07</v>
      </c>
      <c r="G80" s="108">
        <v>0.02</v>
      </c>
      <c r="H80" s="108">
        <v>0.02</v>
      </c>
      <c r="I80" s="108">
        <v>15</v>
      </c>
      <c r="J80" s="108">
        <v>15</v>
      </c>
      <c r="K80" s="108">
        <v>60</v>
      </c>
      <c r="L80" s="198">
        <v>60</v>
      </c>
      <c r="M80" s="19"/>
    </row>
    <row r="81" spans="1:12" ht="15.75">
      <c r="A81" s="98" t="s">
        <v>92</v>
      </c>
      <c r="B81" s="222" t="s">
        <v>6</v>
      </c>
      <c r="C81" s="229">
        <v>30</v>
      </c>
      <c r="D81" s="229">
        <v>30</v>
      </c>
      <c r="E81" s="227">
        <v>2.81</v>
      </c>
      <c r="F81" s="105">
        <v>2.81</v>
      </c>
      <c r="G81" s="105">
        <v>1.39</v>
      </c>
      <c r="H81" s="105">
        <v>1.39</v>
      </c>
      <c r="I81" s="105">
        <v>13.1</v>
      </c>
      <c r="J81" s="105">
        <v>13.39</v>
      </c>
      <c r="K81" s="105">
        <v>82.5</v>
      </c>
      <c r="L81" s="105">
        <v>82.5</v>
      </c>
    </row>
    <row r="82" spans="1:12" ht="15.75">
      <c r="A82" s="111" t="s">
        <v>84</v>
      </c>
      <c r="B82" s="223" t="s">
        <v>25</v>
      </c>
      <c r="C82" s="171">
        <v>30</v>
      </c>
      <c r="D82" s="171">
        <v>30</v>
      </c>
      <c r="E82" s="227">
        <v>1.89</v>
      </c>
      <c r="F82" s="105">
        <v>1.83</v>
      </c>
      <c r="G82" s="105">
        <v>0.33</v>
      </c>
      <c r="H82" s="105">
        <v>0.33</v>
      </c>
      <c r="I82" s="105">
        <v>13.05</v>
      </c>
      <c r="J82" s="105">
        <v>13.05</v>
      </c>
      <c r="K82" s="105">
        <v>65.7</v>
      </c>
      <c r="L82" s="105">
        <v>65.7</v>
      </c>
    </row>
    <row r="83" spans="1:12" ht="20.25" customHeight="1">
      <c r="A83" s="118"/>
      <c r="B83" s="224" t="s">
        <v>8</v>
      </c>
      <c r="C83" s="114">
        <v>740</v>
      </c>
      <c r="D83" s="114">
        <v>870</v>
      </c>
      <c r="E83" s="228">
        <f aca="true" t="shared" si="3" ref="E83:L83">SUM(E77:E82)</f>
        <v>24.849999999999998</v>
      </c>
      <c r="F83" s="115">
        <f t="shared" si="3"/>
        <v>28.82</v>
      </c>
      <c r="G83" s="115">
        <f t="shared" si="3"/>
        <v>25.4</v>
      </c>
      <c r="H83" s="115">
        <f t="shared" si="3"/>
        <v>30.69</v>
      </c>
      <c r="I83" s="115">
        <f t="shared" si="3"/>
        <v>91.36999999999999</v>
      </c>
      <c r="J83" s="115">
        <f t="shared" si="3"/>
        <v>102.12</v>
      </c>
      <c r="K83" s="114">
        <f t="shared" si="3"/>
        <v>706.5600000000001</v>
      </c>
      <c r="L83" s="114">
        <f t="shared" si="3"/>
        <v>803.85</v>
      </c>
    </row>
    <row r="84" spans="1:13" ht="15">
      <c r="A84" s="13"/>
      <c r="B84" s="167" t="s">
        <v>62</v>
      </c>
      <c r="C84" s="169">
        <v>700</v>
      </c>
      <c r="D84" s="169">
        <v>800</v>
      </c>
      <c r="E84" s="168" t="s">
        <v>63</v>
      </c>
      <c r="F84" s="165" t="s">
        <v>66</v>
      </c>
      <c r="G84" s="163" t="s">
        <v>64</v>
      </c>
      <c r="H84" s="165" t="s">
        <v>67</v>
      </c>
      <c r="I84" s="163" t="s">
        <v>65</v>
      </c>
      <c r="J84" s="165" t="s">
        <v>68</v>
      </c>
      <c r="K84" s="164" t="s">
        <v>33</v>
      </c>
      <c r="L84" s="166" t="s">
        <v>69</v>
      </c>
      <c r="M84" s="27"/>
    </row>
    <row r="85" spans="1:13" s="28" customFormat="1" ht="15">
      <c r="A85" s="13"/>
      <c r="B85" s="18"/>
      <c r="C85" s="18"/>
      <c r="D85" s="34"/>
      <c r="E85" s="34"/>
      <c r="F85" s="34"/>
      <c r="G85" s="34"/>
      <c r="H85" s="34"/>
      <c r="I85" s="34"/>
      <c r="J85" s="34"/>
      <c r="K85" s="34"/>
      <c r="L85" s="34"/>
      <c r="M85" s="27"/>
    </row>
    <row r="86" spans="1:13" ht="15">
      <c r="A86" s="13"/>
      <c r="B86" s="16"/>
      <c r="C86" s="16"/>
      <c r="D86" s="87"/>
      <c r="E86" s="87"/>
      <c r="F86" s="35"/>
      <c r="G86" s="35"/>
      <c r="H86" s="35"/>
      <c r="I86" s="35"/>
      <c r="J86" s="35"/>
      <c r="K86" s="35"/>
      <c r="L86" s="35"/>
      <c r="M86" s="27"/>
    </row>
    <row r="87" spans="1:13" s="28" customFormat="1" ht="15">
      <c r="A87" s="13"/>
      <c r="B87" s="16"/>
      <c r="C87" s="16"/>
      <c r="D87" s="87"/>
      <c r="E87" s="87"/>
      <c r="F87" s="35"/>
      <c r="G87" s="35"/>
      <c r="H87" s="35"/>
      <c r="I87" s="35"/>
      <c r="J87" s="35"/>
      <c r="K87" s="35"/>
      <c r="L87" s="35"/>
      <c r="M87" s="27"/>
    </row>
    <row r="88" spans="1:13" s="28" customFormat="1" ht="15">
      <c r="A88" s="13"/>
      <c r="B88" s="16"/>
      <c r="C88" s="16"/>
      <c r="D88" s="87"/>
      <c r="E88" s="87"/>
      <c r="F88" s="35"/>
      <c r="G88" s="35"/>
      <c r="H88" s="288"/>
      <c r="I88" s="288"/>
      <c r="J88" s="288"/>
      <c r="K88" s="80"/>
      <c r="L88" s="52"/>
      <c r="M88" s="27"/>
    </row>
    <row r="89" spans="1:12" ht="20.25" customHeight="1">
      <c r="A89" s="6"/>
      <c r="B89" s="6"/>
      <c r="C89" s="6"/>
      <c r="D89" s="38"/>
      <c r="E89" s="38"/>
      <c r="F89" s="39"/>
      <c r="G89" s="39"/>
      <c r="H89" s="39"/>
      <c r="I89" s="39"/>
      <c r="J89" s="39"/>
      <c r="K89" s="39"/>
      <c r="L89" s="39"/>
    </row>
    <row r="90" spans="1:12" ht="25.5" customHeight="1">
      <c r="A90" s="53" t="s">
        <v>0</v>
      </c>
      <c r="B90" s="54" t="s">
        <v>1</v>
      </c>
      <c r="C90" s="277" t="s">
        <v>52</v>
      </c>
      <c r="D90" s="278"/>
      <c r="E90" s="281" t="s">
        <v>56</v>
      </c>
      <c r="F90" s="282"/>
      <c r="G90" s="282"/>
      <c r="H90" s="282"/>
      <c r="I90" s="282"/>
      <c r="J90" s="282" t="s">
        <v>57</v>
      </c>
      <c r="K90" s="282"/>
      <c r="L90" s="283"/>
    </row>
    <row r="91" spans="1:12" ht="15">
      <c r="A91" s="55" t="s">
        <v>2</v>
      </c>
      <c r="B91" s="56"/>
      <c r="C91" s="279"/>
      <c r="D91" s="280"/>
      <c r="E91" s="71" t="s">
        <v>3</v>
      </c>
      <c r="F91" s="71"/>
      <c r="G91" s="71" t="s">
        <v>4</v>
      </c>
      <c r="H91" s="71"/>
      <c r="I91" s="71" t="s">
        <v>5</v>
      </c>
      <c r="J91" s="71"/>
      <c r="K91" s="71" t="s">
        <v>53</v>
      </c>
      <c r="L91" s="71" t="s">
        <v>53</v>
      </c>
    </row>
    <row r="92" spans="1:12" ht="15">
      <c r="A92" s="58">
        <v>1</v>
      </c>
      <c r="B92" s="59">
        <v>2</v>
      </c>
      <c r="C92" s="149" t="s">
        <v>54</v>
      </c>
      <c r="D92" s="152" t="s">
        <v>55</v>
      </c>
      <c r="E92" s="161" t="s">
        <v>54</v>
      </c>
      <c r="F92" s="147" t="s">
        <v>55</v>
      </c>
      <c r="G92" s="148" t="s">
        <v>54</v>
      </c>
      <c r="H92" s="148" t="s">
        <v>55</v>
      </c>
      <c r="I92" s="148" t="s">
        <v>54</v>
      </c>
      <c r="J92" s="148" t="s">
        <v>55</v>
      </c>
      <c r="K92" s="148" t="s">
        <v>54</v>
      </c>
      <c r="L92" s="57" t="s">
        <v>55</v>
      </c>
    </row>
    <row r="93" spans="1:12" ht="15">
      <c r="A93" s="13"/>
      <c r="B93" s="14" t="s">
        <v>16</v>
      </c>
      <c r="C93" s="14"/>
      <c r="D93" s="31"/>
      <c r="E93" s="31"/>
      <c r="F93" s="31"/>
      <c r="G93" s="31"/>
      <c r="H93" s="31"/>
      <c r="I93" s="31"/>
      <c r="J93" s="31"/>
      <c r="K93" s="31"/>
      <c r="L93" s="32"/>
    </row>
    <row r="94" spans="1:12" ht="15">
      <c r="A94" s="6"/>
      <c r="B94" s="6"/>
      <c r="C94" s="6"/>
      <c r="D94" s="33"/>
      <c r="E94" s="33"/>
      <c r="F94" s="34" t="s">
        <v>7</v>
      </c>
      <c r="G94" s="34"/>
      <c r="H94" s="34"/>
      <c r="I94" s="34"/>
      <c r="J94" s="34"/>
      <c r="K94" s="34"/>
      <c r="L94" s="32"/>
    </row>
    <row r="95" spans="1:12" ht="31.5">
      <c r="A95" s="156" t="s">
        <v>123</v>
      </c>
      <c r="B95" s="230" t="s">
        <v>124</v>
      </c>
      <c r="C95" s="171">
        <v>60</v>
      </c>
      <c r="D95" s="171">
        <v>100</v>
      </c>
      <c r="E95" s="155">
        <v>0.35</v>
      </c>
      <c r="F95" s="101">
        <v>0.58</v>
      </c>
      <c r="G95" s="101">
        <v>0.05</v>
      </c>
      <c r="H95" s="101">
        <v>0.08</v>
      </c>
      <c r="I95" s="101">
        <v>0.95</v>
      </c>
      <c r="J95" s="101">
        <v>0.158</v>
      </c>
      <c r="K95" s="101">
        <v>6</v>
      </c>
      <c r="L95" s="101">
        <v>10</v>
      </c>
    </row>
    <row r="96" spans="1:12" ht="20.25" customHeight="1">
      <c r="A96" s="157" t="s">
        <v>126</v>
      </c>
      <c r="B96" s="231" t="s">
        <v>127</v>
      </c>
      <c r="C96" s="104">
        <v>200</v>
      </c>
      <c r="D96" s="104">
        <v>250</v>
      </c>
      <c r="E96" s="201">
        <v>1.44</v>
      </c>
      <c r="F96" s="186">
        <v>1.8</v>
      </c>
      <c r="G96" s="186">
        <v>3.93</v>
      </c>
      <c r="H96" s="186">
        <v>4.92</v>
      </c>
      <c r="I96" s="186">
        <v>8.75</v>
      </c>
      <c r="J96" s="186">
        <v>10.93</v>
      </c>
      <c r="K96" s="96">
        <v>83</v>
      </c>
      <c r="L96" s="96">
        <v>103.75</v>
      </c>
    </row>
    <row r="97" spans="1:12" ht="21" customHeight="1">
      <c r="A97" s="134" t="s">
        <v>89</v>
      </c>
      <c r="B97" s="232" t="s">
        <v>46</v>
      </c>
      <c r="C97" s="135" t="s">
        <v>115</v>
      </c>
      <c r="D97" s="135" t="s">
        <v>73</v>
      </c>
      <c r="E97" s="235">
        <v>9.83</v>
      </c>
      <c r="F97" s="132">
        <v>10.92</v>
      </c>
      <c r="G97" s="132">
        <v>6.76</v>
      </c>
      <c r="H97" s="132">
        <v>7.51</v>
      </c>
      <c r="I97" s="132">
        <v>4.9</v>
      </c>
      <c r="J97" s="132">
        <v>5.45</v>
      </c>
      <c r="K97" s="132">
        <v>135.36</v>
      </c>
      <c r="L97" s="132">
        <v>150.04</v>
      </c>
    </row>
    <row r="98" spans="1:12" ht="15.75">
      <c r="A98" s="98" t="s">
        <v>81</v>
      </c>
      <c r="B98" s="233" t="s">
        <v>41</v>
      </c>
      <c r="C98" s="171">
        <v>150</v>
      </c>
      <c r="D98" s="171">
        <v>180</v>
      </c>
      <c r="E98" s="248">
        <v>5.73</v>
      </c>
      <c r="F98" s="179">
        <v>6.87</v>
      </c>
      <c r="G98" s="108">
        <v>6.08</v>
      </c>
      <c r="H98" s="108">
        <v>7.3</v>
      </c>
      <c r="I98" s="178">
        <v>31.96</v>
      </c>
      <c r="J98" s="117">
        <v>38.35</v>
      </c>
      <c r="K98" s="172">
        <v>205.5</v>
      </c>
      <c r="L98" s="108">
        <v>246.6</v>
      </c>
    </row>
    <row r="99" spans="1:12" ht="17.25" customHeight="1">
      <c r="A99" s="136" t="s">
        <v>118</v>
      </c>
      <c r="B99" s="205" t="s">
        <v>119</v>
      </c>
      <c r="C99" s="171">
        <v>200</v>
      </c>
      <c r="D99" s="171">
        <v>200</v>
      </c>
      <c r="E99" s="248">
        <v>0.13</v>
      </c>
      <c r="F99" s="172">
        <v>0.13</v>
      </c>
      <c r="G99" s="108">
        <v>0.02</v>
      </c>
      <c r="H99" s="108">
        <v>0.02</v>
      </c>
      <c r="I99" s="178">
        <v>15.2</v>
      </c>
      <c r="J99" s="117">
        <v>15.2</v>
      </c>
      <c r="K99" s="172">
        <v>62</v>
      </c>
      <c r="L99" s="108">
        <v>62</v>
      </c>
    </row>
    <row r="100" spans="1:12" ht="15.75">
      <c r="A100" s="111" t="s">
        <v>83</v>
      </c>
      <c r="B100" s="223" t="s">
        <v>6</v>
      </c>
      <c r="C100" s="171">
        <v>30</v>
      </c>
      <c r="D100" s="171">
        <v>40</v>
      </c>
      <c r="E100" s="172">
        <v>2.43</v>
      </c>
      <c r="F100" s="108">
        <v>3.24</v>
      </c>
      <c r="G100" s="108">
        <v>0.3</v>
      </c>
      <c r="H100" s="108">
        <v>0.4</v>
      </c>
      <c r="I100" s="108">
        <v>14.64</v>
      </c>
      <c r="J100" s="108">
        <v>19.52</v>
      </c>
      <c r="K100" s="108">
        <v>72.6</v>
      </c>
      <c r="L100" s="108">
        <v>96.8</v>
      </c>
    </row>
    <row r="101" spans="1:12" ht="15.75">
      <c r="A101" s="111" t="s">
        <v>84</v>
      </c>
      <c r="B101" s="223" t="s">
        <v>25</v>
      </c>
      <c r="C101" s="171">
        <v>40</v>
      </c>
      <c r="D101" s="171">
        <v>40</v>
      </c>
      <c r="E101" s="227">
        <v>2.53</v>
      </c>
      <c r="F101" s="105">
        <v>2.53</v>
      </c>
      <c r="G101" s="105">
        <v>0.45</v>
      </c>
      <c r="H101" s="105">
        <v>0.45</v>
      </c>
      <c r="I101" s="105">
        <v>17.4</v>
      </c>
      <c r="J101" s="105">
        <v>17.4</v>
      </c>
      <c r="K101" s="105">
        <v>87.6</v>
      </c>
      <c r="L101" s="105">
        <v>87.6</v>
      </c>
    </row>
    <row r="102" spans="1:12" ht="21.75" customHeight="1">
      <c r="A102" s="85"/>
      <c r="B102" s="234" t="s">
        <v>8</v>
      </c>
      <c r="C102" s="129">
        <v>800</v>
      </c>
      <c r="D102" s="129">
        <v>930</v>
      </c>
      <c r="E102" s="236">
        <f aca="true" t="shared" si="4" ref="E102:L102">SUM(E95:E101)</f>
        <v>22.44</v>
      </c>
      <c r="F102" s="187">
        <f t="shared" si="4"/>
        <v>26.07</v>
      </c>
      <c r="G102" s="187">
        <f t="shared" si="4"/>
        <v>17.59</v>
      </c>
      <c r="H102" s="187">
        <f t="shared" si="4"/>
        <v>20.679999999999996</v>
      </c>
      <c r="I102" s="187">
        <f t="shared" si="4"/>
        <v>93.80000000000001</v>
      </c>
      <c r="J102" s="187">
        <f t="shared" si="4"/>
        <v>107.00800000000001</v>
      </c>
      <c r="K102" s="130">
        <f t="shared" si="4"/>
        <v>652.0600000000001</v>
      </c>
      <c r="L102" s="130">
        <f t="shared" si="4"/>
        <v>756.79</v>
      </c>
    </row>
    <row r="103" spans="1:12" ht="15">
      <c r="A103" s="6"/>
      <c r="B103" s="167" t="s">
        <v>62</v>
      </c>
      <c r="C103" s="169">
        <v>700</v>
      </c>
      <c r="D103" s="169">
        <v>800</v>
      </c>
      <c r="E103" s="168" t="s">
        <v>63</v>
      </c>
      <c r="F103" s="165" t="s">
        <v>66</v>
      </c>
      <c r="G103" s="163" t="s">
        <v>64</v>
      </c>
      <c r="H103" s="165" t="s">
        <v>67</v>
      </c>
      <c r="I103" s="163" t="s">
        <v>65</v>
      </c>
      <c r="J103" s="165" t="s">
        <v>68</v>
      </c>
      <c r="K103" s="164" t="s">
        <v>33</v>
      </c>
      <c r="L103" s="166" t="s">
        <v>69</v>
      </c>
    </row>
    <row r="104" spans="1:13" s="28" customFormat="1" ht="15">
      <c r="A104" s="6"/>
      <c r="B104" s="189"/>
      <c r="C104" s="87"/>
      <c r="D104" s="87"/>
      <c r="E104" s="192"/>
      <c r="F104" s="190"/>
      <c r="G104" s="192"/>
      <c r="H104" s="190"/>
      <c r="I104" s="192"/>
      <c r="J104" s="190"/>
      <c r="K104" s="193"/>
      <c r="L104" s="191"/>
      <c r="M104" s="19"/>
    </row>
    <row r="105" spans="1:13" s="28" customFormat="1" ht="15">
      <c r="A105" s="6"/>
      <c r="B105" s="189"/>
      <c r="C105" s="87"/>
      <c r="D105" s="87"/>
      <c r="E105" s="192"/>
      <c r="F105" s="190"/>
      <c r="G105" s="192"/>
      <c r="H105" s="190"/>
      <c r="I105" s="192"/>
      <c r="J105" s="190"/>
      <c r="K105" s="193"/>
      <c r="L105" s="191"/>
      <c r="M105" s="19"/>
    </row>
    <row r="106" spans="1:13" s="28" customFormat="1" ht="15">
      <c r="A106" s="6"/>
      <c r="B106" s="189"/>
      <c r="C106" s="87"/>
      <c r="D106" s="87"/>
      <c r="E106" s="192"/>
      <c r="F106" s="190"/>
      <c r="G106" s="192"/>
      <c r="H106" s="190"/>
      <c r="I106" s="192"/>
      <c r="J106" s="190"/>
      <c r="K106" s="193"/>
      <c r="L106" s="191"/>
      <c r="M106" s="19"/>
    </row>
    <row r="107" spans="1:13" s="28" customFormat="1" ht="15">
      <c r="A107" s="6"/>
      <c r="B107" s="16"/>
      <c r="C107" s="16"/>
      <c r="D107" s="87"/>
      <c r="E107" s="87"/>
      <c r="F107" s="35"/>
      <c r="G107" s="35"/>
      <c r="H107" s="35"/>
      <c r="I107" s="35"/>
      <c r="J107" s="35"/>
      <c r="K107" s="35"/>
      <c r="L107" s="35"/>
      <c r="M107" s="19"/>
    </row>
    <row r="108" spans="1:13" s="28" customFormat="1" ht="15">
      <c r="A108" s="6"/>
      <c r="B108" s="16"/>
      <c r="C108" s="16"/>
      <c r="D108" s="87"/>
      <c r="E108" s="87"/>
      <c r="F108" s="35"/>
      <c r="G108" s="35"/>
      <c r="H108" s="35"/>
      <c r="I108" s="35"/>
      <c r="J108" s="35"/>
      <c r="K108" s="35"/>
      <c r="L108" s="35"/>
      <c r="M108" s="19"/>
    </row>
    <row r="109" spans="1:72" ht="18.75" customHeight="1">
      <c r="A109" s="276"/>
      <c r="B109" s="276"/>
      <c r="C109" s="276"/>
      <c r="D109" s="276"/>
      <c r="E109" s="276"/>
      <c r="F109" s="276"/>
      <c r="G109" s="276"/>
      <c r="H109" s="276"/>
      <c r="I109" s="276"/>
      <c r="J109" s="276"/>
      <c r="K109" s="276"/>
      <c r="L109" s="276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</row>
    <row r="110" spans="1:13" s="28" customFormat="1" ht="15" customHeight="1">
      <c r="A110" s="289" t="s">
        <v>70</v>
      </c>
      <c r="B110" s="289"/>
      <c r="C110" s="289"/>
      <c r="D110" s="289"/>
      <c r="E110" s="289"/>
      <c r="F110" s="289"/>
      <c r="G110" s="289"/>
      <c r="H110" s="289"/>
      <c r="I110" s="289"/>
      <c r="J110" s="289"/>
      <c r="K110" s="289"/>
      <c r="L110" s="289"/>
      <c r="M110" s="19"/>
    </row>
    <row r="111" spans="1:12" ht="15">
      <c r="A111" s="53" t="s">
        <v>0</v>
      </c>
      <c r="B111" s="54" t="s">
        <v>1</v>
      </c>
      <c r="C111" s="277" t="s">
        <v>52</v>
      </c>
      <c r="D111" s="278"/>
      <c r="E111" s="281" t="s">
        <v>56</v>
      </c>
      <c r="F111" s="282"/>
      <c r="G111" s="282"/>
      <c r="H111" s="282"/>
      <c r="I111" s="282"/>
      <c r="J111" s="282" t="s">
        <v>57</v>
      </c>
      <c r="K111" s="282"/>
      <c r="L111" s="283"/>
    </row>
    <row r="112" spans="1:12" ht="15">
      <c r="A112" s="55" t="s">
        <v>2</v>
      </c>
      <c r="B112" s="56"/>
      <c r="C112" s="279"/>
      <c r="D112" s="280"/>
      <c r="E112" s="71" t="s">
        <v>3</v>
      </c>
      <c r="F112" s="71"/>
      <c r="G112" s="71" t="s">
        <v>4</v>
      </c>
      <c r="H112" s="71"/>
      <c r="I112" s="71" t="s">
        <v>5</v>
      </c>
      <c r="J112" s="71"/>
      <c r="K112" s="71" t="s">
        <v>53</v>
      </c>
      <c r="L112" s="71" t="s">
        <v>53</v>
      </c>
    </row>
    <row r="113" spans="1:12" ht="15">
      <c r="A113" s="58">
        <v>1</v>
      </c>
      <c r="B113" s="59">
        <v>2</v>
      </c>
      <c r="C113" s="149" t="s">
        <v>54</v>
      </c>
      <c r="D113" s="152" t="s">
        <v>55</v>
      </c>
      <c r="E113" s="161" t="s">
        <v>54</v>
      </c>
      <c r="F113" s="147" t="s">
        <v>55</v>
      </c>
      <c r="G113" s="148" t="s">
        <v>54</v>
      </c>
      <c r="H113" s="148" t="s">
        <v>55</v>
      </c>
      <c r="I113" s="148" t="s">
        <v>54</v>
      </c>
      <c r="J113" s="148" t="s">
        <v>55</v>
      </c>
      <c r="K113" s="148" t="s">
        <v>54</v>
      </c>
      <c r="L113" s="57" t="s">
        <v>55</v>
      </c>
    </row>
    <row r="114" spans="1:12" ht="15">
      <c r="A114" s="60"/>
      <c r="B114" s="61" t="s">
        <v>17</v>
      </c>
      <c r="C114" s="61"/>
      <c r="D114" s="62"/>
      <c r="E114" s="62"/>
      <c r="F114" s="62"/>
      <c r="G114" s="62"/>
      <c r="H114" s="62"/>
      <c r="I114" s="62"/>
      <c r="J114" s="62"/>
      <c r="K114" s="62"/>
      <c r="L114" s="63"/>
    </row>
    <row r="115" spans="1:12" ht="15">
      <c r="A115" s="10"/>
      <c r="B115" s="10"/>
      <c r="C115" s="10"/>
      <c r="D115" s="41"/>
      <c r="E115" s="41"/>
      <c r="F115" s="66" t="s">
        <v>7</v>
      </c>
      <c r="G115" s="66"/>
      <c r="H115" s="66"/>
      <c r="I115" s="66"/>
      <c r="J115" s="66"/>
      <c r="K115" s="66"/>
      <c r="L115" s="63"/>
    </row>
    <row r="116" spans="1:12" ht="33" customHeight="1">
      <c r="A116" s="102" t="s">
        <v>90</v>
      </c>
      <c r="B116" s="232" t="s">
        <v>48</v>
      </c>
      <c r="C116" s="200">
        <v>60</v>
      </c>
      <c r="D116" s="200">
        <v>100</v>
      </c>
      <c r="E116" s="250">
        <v>0.85</v>
      </c>
      <c r="F116" s="185">
        <v>1.416</v>
      </c>
      <c r="G116" s="185">
        <v>3.65</v>
      </c>
      <c r="H116" s="185">
        <v>6.08</v>
      </c>
      <c r="I116" s="185">
        <v>5.016</v>
      </c>
      <c r="J116" s="185">
        <v>8.36</v>
      </c>
      <c r="K116" s="138">
        <v>56.34</v>
      </c>
      <c r="L116" s="138">
        <v>93.83</v>
      </c>
    </row>
    <row r="117" spans="1:12" ht="15" customHeight="1">
      <c r="A117" s="93" t="s">
        <v>91</v>
      </c>
      <c r="B117" s="249" t="s">
        <v>26</v>
      </c>
      <c r="C117" s="104">
        <v>200</v>
      </c>
      <c r="D117" s="104">
        <v>250</v>
      </c>
      <c r="E117" s="201">
        <v>4.96</v>
      </c>
      <c r="F117" s="186">
        <v>6.2</v>
      </c>
      <c r="G117" s="186">
        <v>4.48</v>
      </c>
      <c r="H117" s="186">
        <v>5.6</v>
      </c>
      <c r="I117" s="186">
        <v>17.84</v>
      </c>
      <c r="J117" s="186">
        <v>22.3</v>
      </c>
      <c r="K117" s="96">
        <v>133.6</v>
      </c>
      <c r="L117" s="96">
        <v>167</v>
      </c>
    </row>
    <row r="118" spans="1:12" ht="18.75" customHeight="1">
      <c r="A118" s="139" t="s">
        <v>106</v>
      </c>
      <c r="B118" s="234" t="s">
        <v>49</v>
      </c>
      <c r="C118" s="106">
        <v>200</v>
      </c>
      <c r="D118" s="106">
        <v>240</v>
      </c>
      <c r="E118" s="227">
        <v>15.08</v>
      </c>
      <c r="F118" s="105">
        <v>18.1</v>
      </c>
      <c r="G118" s="105">
        <v>13.58</v>
      </c>
      <c r="H118" s="105">
        <v>16.92</v>
      </c>
      <c r="I118" s="105">
        <v>17.37</v>
      </c>
      <c r="J118" s="105">
        <v>20.84</v>
      </c>
      <c r="K118" s="105">
        <v>252.57</v>
      </c>
      <c r="L118" s="105">
        <v>303.08</v>
      </c>
    </row>
    <row r="119" spans="1:12" ht="18" customHeight="1">
      <c r="A119" s="136" t="s">
        <v>113</v>
      </c>
      <c r="B119" s="205" t="s">
        <v>117</v>
      </c>
      <c r="C119" s="171">
        <v>200</v>
      </c>
      <c r="D119" s="171">
        <v>200</v>
      </c>
      <c r="E119" s="172">
        <v>0.07</v>
      </c>
      <c r="F119" s="108">
        <v>0.07</v>
      </c>
      <c r="G119" s="108">
        <v>0.02</v>
      </c>
      <c r="H119" s="108">
        <v>0.02</v>
      </c>
      <c r="I119" s="108">
        <v>15</v>
      </c>
      <c r="J119" s="108">
        <v>15</v>
      </c>
      <c r="K119" s="108">
        <v>60</v>
      </c>
      <c r="L119" s="198">
        <v>60</v>
      </c>
    </row>
    <row r="120" spans="1:12" ht="15.75">
      <c r="A120" s="98" t="s">
        <v>92</v>
      </c>
      <c r="B120" s="222" t="s">
        <v>6</v>
      </c>
      <c r="C120" s="171">
        <v>30</v>
      </c>
      <c r="D120" s="171">
        <v>40</v>
      </c>
      <c r="E120" s="172">
        <v>2.43</v>
      </c>
      <c r="F120" s="108">
        <v>3.24</v>
      </c>
      <c r="G120" s="108">
        <v>0.3</v>
      </c>
      <c r="H120" s="108">
        <v>0.4</v>
      </c>
      <c r="I120" s="108">
        <v>14.64</v>
      </c>
      <c r="J120" s="108">
        <v>19.52</v>
      </c>
      <c r="K120" s="108">
        <v>72.6</v>
      </c>
      <c r="L120" s="108">
        <v>96.8</v>
      </c>
    </row>
    <row r="121" spans="1:12" ht="15.75">
      <c r="A121" s="111" t="s">
        <v>84</v>
      </c>
      <c r="B121" s="223" t="s">
        <v>25</v>
      </c>
      <c r="C121" s="171">
        <v>40</v>
      </c>
      <c r="D121" s="171">
        <v>40</v>
      </c>
      <c r="E121" s="227">
        <v>2.53</v>
      </c>
      <c r="F121" s="105">
        <v>2.53</v>
      </c>
      <c r="G121" s="105">
        <v>0.45</v>
      </c>
      <c r="H121" s="105">
        <v>0.45</v>
      </c>
      <c r="I121" s="105">
        <v>17.4</v>
      </c>
      <c r="J121" s="105">
        <v>17.4</v>
      </c>
      <c r="K121" s="105">
        <v>87.6</v>
      </c>
      <c r="L121" s="105">
        <v>87.6</v>
      </c>
    </row>
    <row r="122" spans="1:12" ht="15.75">
      <c r="A122" s="112"/>
      <c r="B122" s="224" t="s">
        <v>8</v>
      </c>
      <c r="C122" s="114">
        <f aca="true" t="shared" si="5" ref="C122:L122">SUM(C116:C121)</f>
        <v>730</v>
      </c>
      <c r="D122" s="114">
        <f t="shared" si="5"/>
        <v>870</v>
      </c>
      <c r="E122" s="251">
        <f t="shared" si="5"/>
        <v>25.92</v>
      </c>
      <c r="F122" s="150">
        <f t="shared" si="5"/>
        <v>31.556000000000004</v>
      </c>
      <c r="G122" s="150">
        <f t="shared" si="5"/>
        <v>22.48</v>
      </c>
      <c r="H122" s="150">
        <f t="shared" si="5"/>
        <v>29.47</v>
      </c>
      <c r="I122" s="150">
        <f t="shared" si="5"/>
        <v>87.26599999999999</v>
      </c>
      <c r="J122" s="150">
        <f t="shared" si="5"/>
        <v>103.41999999999999</v>
      </c>
      <c r="K122" s="150">
        <f t="shared" si="5"/>
        <v>662.71</v>
      </c>
      <c r="L122" s="150">
        <f t="shared" si="5"/>
        <v>808.31</v>
      </c>
    </row>
    <row r="123" spans="1:12" ht="15">
      <c r="A123" s="6"/>
      <c r="B123" s="167" t="s">
        <v>62</v>
      </c>
      <c r="C123" s="169">
        <v>700</v>
      </c>
      <c r="D123" s="169">
        <v>800</v>
      </c>
      <c r="E123" s="168" t="s">
        <v>63</v>
      </c>
      <c r="F123" s="165" t="s">
        <v>66</v>
      </c>
      <c r="G123" s="163" t="s">
        <v>64</v>
      </c>
      <c r="H123" s="165" t="s">
        <v>67</v>
      </c>
      <c r="I123" s="163" t="s">
        <v>65</v>
      </c>
      <c r="J123" s="165" t="s">
        <v>68</v>
      </c>
      <c r="K123" s="164" t="s">
        <v>33</v>
      </c>
      <c r="L123" s="166" t="s">
        <v>69</v>
      </c>
    </row>
    <row r="124" spans="1:13" s="28" customFormat="1" ht="15">
      <c r="A124" s="6"/>
      <c r="B124" s="16"/>
      <c r="C124" s="16"/>
      <c r="D124" s="87"/>
      <c r="E124" s="87"/>
      <c r="F124" s="35"/>
      <c r="G124" s="35"/>
      <c r="H124" s="35"/>
      <c r="I124" s="35"/>
      <c r="J124" s="35"/>
      <c r="K124" s="35"/>
      <c r="L124" s="35"/>
      <c r="M124" s="19"/>
    </row>
    <row r="125" spans="1:13" s="28" customFormat="1" ht="15">
      <c r="A125" s="6"/>
      <c r="B125" s="16"/>
      <c r="C125" s="16"/>
      <c r="D125" s="87"/>
      <c r="E125" s="87"/>
      <c r="F125" s="35"/>
      <c r="G125" s="35"/>
      <c r="H125" s="35"/>
      <c r="I125" s="35"/>
      <c r="J125" s="35"/>
      <c r="K125" s="35"/>
      <c r="L125" s="35"/>
      <c r="M125" s="19"/>
    </row>
    <row r="126" spans="1:12" ht="21.75" customHeight="1">
      <c r="A126" s="6"/>
      <c r="B126" s="81"/>
      <c r="C126" s="81"/>
      <c r="D126" s="52"/>
      <c r="E126" s="52"/>
      <c r="F126" s="80"/>
      <c r="G126" s="80"/>
      <c r="H126" s="288"/>
      <c r="I126" s="288"/>
      <c r="J126" s="288"/>
      <c r="K126" s="80"/>
      <c r="L126" s="52"/>
    </row>
    <row r="127" spans="1:72" ht="16.5" customHeight="1">
      <c r="A127" s="290"/>
      <c r="B127" s="290"/>
      <c r="C127" s="290"/>
      <c r="D127" s="290"/>
      <c r="E127" s="290"/>
      <c r="F127" s="290"/>
      <c r="G127" s="290"/>
      <c r="H127" s="290"/>
      <c r="I127" s="290"/>
      <c r="J127" s="290"/>
      <c r="K127" s="290"/>
      <c r="L127" s="290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</row>
    <row r="128" spans="1:13" s="28" customFormat="1" ht="15" customHeight="1">
      <c r="A128" s="289" t="s">
        <v>61</v>
      </c>
      <c r="B128" s="289"/>
      <c r="C128" s="289"/>
      <c r="D128" s="289"/>
      <c r="E128" s="289"/>
      <c r="F128" s="289"/>
      <c r="G128" s="289"/>
      <c r="H128" s="289"/>
      <c r="I128" s="289"/>
      <c r="J128" s="289"/>
      <c r="K128" s="289"/>
      <c r="L128" s="289"/>
      <c r="M128" s="19"/>
    </row>
    <row r="129" spans="1:12" ht="25.5" customHeight="1">
      <c r="A129" s="53" t="s">
        <v>0</v>
      </c>
      <c r="B129" s="54" t="s">
        <v>1</v>
      </c>
      <c r="C129" s="277" t="s">
        <v>52</v>
      </c>
      <c r="D129" s="278"/>
      <c r="E129" s="281" t="s">
        <v>56</v>
      </c>
      <c r="F129" s="282"/>
      <c r="G129" s="282"/>
      <c r="H129" s="282"/>
      <c r="I129" s="282"/>
      <c r="J129" s="282" t="s">
        <v>57</v>
      </c>
      <c r="K129" s="282"/>
      <c r="L129" s="283"/>
    </row>
    <row r="130" spans="1:12" ht="15" customHeight="1">
      <c r="A130" s="55" t="s">
        <v>2</v>
      </c>
      <c r="B130" s="56"/>
      <c r="C130" s="279"/>
      <c r="D130" s="280"/>
      <c r="E130" s="71" t="s">
        <v>3</v>
      </c>
      <c r="F130" s="71"/>
      <c r="G130" s="71" t="s">
        <v>4</v>
      </c>
      <c r="H130" s="71"/>
      <c r="I130" s="71" t="s">
        <v>5</v>
      </c>
      <c r="J130" s="71"/>
      <c r="K130" s="71" t="s">
        <v>53</v>
      </c>
      <c r="L130" s="71" t="s">
        <v>53</v>
      </c>
    </row>
    <row r="131" spans="1:12" ht="15">
      <c r="A131" s="58">
        <v>1</v>
      </c>
      <c r="B131" s="59">
        <v>2</v>
      </c>
      <c r="C131" s="149" t="s">
        <v>54</v>
      </c>
      <c r="D131" s="152" t="s">
        <v>55</v>
      </c>
      <c r="E131" s="161" t="s">
        <v>54</v>
      </c>
      <c r="F131" s="147" t="s">
        <v>55</v>
      </c>
      <c r="G131" s="148" t="s">
        <v>54</v>
      </c>
      <c r="H131" s="148" t="s">
        <v>55</v>
      </c>
      <c r="I131" s="148" t="s">
        <v>54</v>
      </c>
      <c r="J131" s="148" t="s">
        <v>55</v>
      </c>
      <c r="K131" s="148" t="s">
        <v>54</v>
      </c>
      <c r="L131" s="57" t="s">
        <v>55</v>
      </c>
    </row>
    <row r="132" spans="1:12" ht="3.75" customHeight="1">
      <c r="A132" s="60"/>
      <c r="B132" s="60"/>
      <c r="C132" s="60"/>
      <c r="D132" s="82"/>
      <c r="E132" s="82"/>
      <c r="F132" s="82"/>
      <c r="G132" s="82"/>
      <c r="H132" s="82"/>
      <c r="I132" s="82"/>
      <c r="J132" s="82"/>
      <c r="K132" s="82"/>
      <c r="L132" s="76"/>
    </row>
    <row r="133" spans="1:12" ht="15">
      <c r="A133" s="60"/>
      <c r="B133" s="61" t="s">
        <v>18</v>
      </c>
      <c r="C133" s="61"/>
      <c r="D133" s="62"/>
      <c r="E133" s="62"/>
      <c r="F133" s="62"/>
      <c r="G133" s="62"/>
      <c r="H133" s="62"/>
      <c r="I133" s="62"/>
      <c r="J133" s="62"/>
      <c r="K133" s="62"/>
      <c r="L133" s="63"/>
    </row>
    <row r="134" spans="1:12" ht="17.25" customHeight="1">
      <c r="A134" s="10"/>
      <c r="B134" s="10"/>
      <c r="C134" s="10"/>
      <c r="D134" s="41"/>
      <c r="E134" s="41"/>
      <c r="F134" s="66" t="s">
        <v>7</v>
      </c>
      <c r="G134" s="66"/>
      <c r="H134" s="66"/>
      <c r="I134" s="66"/>
      <c r="J134" s="66"/>
      <c r="K134" s="66"/>
      <c r="L134" s="63"/>
    </row>
    <row r="135" spans="1:12" ht="30" customHeight="1">
      <c r="A135" s="119" t="s">
        <v>108</v>
      </c>
      <c r="B135" s="252" t="s">
        <v>109</v>
      </c>
      <c r="C135" s="104">
        <v>60</v>
      </c>
      <c r="D135" s="104">
        <v>100</v>
      </c>
      <c r="E135" s="253">
        <v>0.96</v>
      </c>
      <c r="F135" s="121">
        <v>1.6</v>
      </c>
      <c r="G135" s="121">
        <v>9.76</v>
      </c>
      <c r="H135" s="121">
        <v>16.26</v>
      </c>
      <c r="I135" s="121">
        <v>3.16</v>
      </c>
      <c r="J135" s="121">
        <v>10.53</v>
      </c>
      <c r="K135" s="121">
        <v>62.4</v>
      </c>
      <c r="L135" s="121">
        <v>104</v>
      </c>
    </row>
    <row r="136" spans="1:13" s="28" customFormat="1" ht="31.5">
      <c r="A136" s="157" t="s">
        <v>104</v>
      </c>
      <c r="B136" s="231" t="s">
        <v>103</v>
      </c>
      <c r="C136" s="104" t="s">
        <v>101</v>
      </c>
      <c r="D136" s="104" t="s">
        <v>102</v>
      </c>
      <c r="E136" s="201">
        <v>4.07</v>
      </c>
      <c r="F136" s="186">
        <v>5.16</v>
      </c>
      <c r="G136" s="186">
        <v>3.13</v>
      </c>
      <c r="H136" s="186">
        <v>3.69</v>
      </c>
      <c r="I136" s="186">
        <v>14.044</v>
      </c>
      <c r="J136" s="186">
        <v>17.535</v>
      </c>
      <c r="K136" s="96">
        <v>109.72</v>
      </c>
      <c r="L136" s="96">
        <v>133.45</v>
      </c>
      <c r="M136" s="97"/>
    </row>
    <row r="137" spans="1:12" ht="15.75">
      <c r="A137" s="125" t="s">
        <v>100</v>
      </c>
      <c r="B137" s="221" t="s">
        <v>43</v>
      </c>
      <c r="C137" s="204">
        <v>100</v>
      </c>
      <c r="D137" s="204">
        <v>100</v>
      </c>
      <c r="E137" s="202">
        <v>9.75</v>
      </c>
      <c r="F137" s="127">
        <v>9.75</v>
      </c>
      <c r="G137" s="127">
        <v>4.96</v>
      </c>
      <c r="H137" s="127">
        <v>4.96</v>
      </c>
      <c r="I137" s="127">
        <v>3.8</v>
      </c>
      <c r="J137" s="127">
        <v>3.8</v>
      </c>
      <c r="K137" s="127">
        <v>105</v>
      </c>
      <c r="L137" s="127">
        <v>105</v>
      </c>
    </row>
    <row r="138" spans="1:12" ht="15.75">
      <c r="A138" s="98" t="s">
        <v>79</v>
      </c>
      <c r="B138" s="222" t="s">
        <v>44</v>
      </c>
      <c r="C138" s="171">
        <v>150</v>
      </c>
      <c r="D138" s="171">
        <v>180</v>
      </c>
      <c r="E138" s="172">
        <v>3.66</v>
      </c>
      <c r="F138" s="108">
        <v>4.37</v>
      </c>
      <c r="G138" s="108">
        <v>7.54</v>
      </c>
      <c r="H138" s="108">
        <v>8.99</v>
      </c>
      <c r="I138" s="108">
        <v>38.063</v>
      </c>
      <c r="J138" s="108">
        <v>44.6</v>
      </c>
      <c r="K138" s="108">
        <v>234.43</v>
      </c>
      <c r="L138" s="108">
        <v>279.81</v>
      </c>
    </row>
    <row r="139" spans="1:72" s="28" customFormat="1" ht="21" customHeight="1">
      <c r="A139" s="98" t="s">
        <v>82</v>
      </c>
      <c r="B139" s="222" t="s">
        <v>11</v>
      </c>
      <c r="C139" s="171">
        <v>200</v>
      </c>
      <c r="D139" s="171">
        <v>200</v>
      </c>
      <c r="E139" s="248">
        <v>0.6</v>
      </c>
      <c r="F139" s="172">
        <v>0.6</v>
      </c>
      <c r="G139" s="108">
        <v>0</v>
      </c>
      <c r="H139" s="108">
        <v>0</v>
      </c>
      <c r="I139" s="178">
        <v>31.4</v>
      </c>
      <c r="J139" s="117">
        <v>31.4</v>
      </c>
      <c r="K139" s="197">
        <v>124</v>
      </c>
      <c r="L139" s="117">
        <v>124</v>
      </c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</row>
    <row r="140" spans="1:12" ht="20.25" customHeight="1">
      <c r="A140" s="98" t="s">
        <v>92</v>
      </c>
      <c r="B140" s="222" t="s">
        <v>6</v>
      </c>
      <c r="C140" s="229">
        <v>30</v>
      </c>
      <c r="D140" s="229">
        <v>30</v>
      </c>
      <c r="E140" s="227">
        <v>2.81</v>
      </c>
      <c r="F140" s="105">
        <v>2.81</v>
      </c>
      <c r="G140" s="105">
        <v>1.39</v>
      </c>
      <c r="H140" s="105">
        <v>1.39</v>
      </c>
      <c r="I140" s="105">
        <v>13.1</v>
      </c>
      <c r="J140" s="105">
        <v>13.39</v>
      </c>
      <c r="K140" s="105">
        <v>82.5</v>
      </c>
      <c r="L140" s="105">
        <v>82.5</v>
      </c>
    </row>
    <row r="141" spans="1:12" ht="19.5" customHeight="1">
      <c r="A141" s="111" t="s">
        <v>84</v>
      </c>
      <c r="B141" s="223" t="s">
        <v>25</v>
      </c>
      <c r="C141" s="171">
        <v>30</v>
      </c>
      <c r="D141" s="171">
        <v>30</v>
      </c>
      <c r="E141" s="227">
        <v>1.89</v>
      </c>
      <c r="F141" s="105">
        <v>1.83</v>
      </c>
      <c r="G141" s="105">
        <v>0.33</v>
      </c>
      <c r="H141" s="105">
        <v>0.33</v>
      </c>
      <c r="I141" s="105">
        <v>13.05</v>
      </c>
      <c r="J141" s="105">
        <v>13.05</v>
      </c>
      <c r="K141" s="105">
        <v>65.7</v>
      </c>
      <c r="L141" s="105">
        <v>65.7</v>
      </c>
    </row>
    <row r="142" spans="1:12" ht="20.25" customHeight="1">
      <c r="A142" s="84"/>
      <c r="B142" s="234" t="s">
        <v>8</v>
      </c>
      <c r="C142" s="129">
        <v>790</v>
      </c>
      <c r="D142" s="129">
        <v>920</v>
      </c>
      <c r="E142" s="254">
        <f aca="true" t="shared" si="6" ref="E142:L142">SUM(E135:E141)</f>
        <v>23.740000000000002</v>
      </c>
      <c r="F142" s="104">
        <f t="shared" si="6"/>
        <v>26.119999999999997</v>
      </c>
      <c r="G142" s="104">
        <f t="shared" si="6"/>
        <v>27.11</v>
      </c>
      <c r="H142" s="104">
        <f t="shared" si="6"/>
        <v>35.620000000000005</v>
      </c>
      <c r="I142" s="130">
        <f t="shared" si="6"/>
        <v>116.617</v>
      </c>
      <c r="J142" s="130">
        <f t="shared" si="6"/>
        <v>134.305</v>
      </c>
      <c r="K142" s="130">
        <f t="shared" si="6"/>
        <v>783.75</v>
      </c>
      <c r="L142" s="130">
        <f t="shared" si="6"/>
        <v>894.46</v>
      </c>
    </row>
    <row r="143" spans="1:12" ht="21" customHeight="1">
      <c r="A143" s="11"/>
      <c r="B143" s="167" t="s">
        <v>62</v>
      </c>
      <c r="C143" s="169">
        <v>700</v>
      </c>
      <c r="D143" s="169">
        <v>800</v>
      </c>
      <c r="E143" s="168" t="s">
        <v>63</v>
      </c>
      <c r="F143" s="165" t="s">
        <v>66</v>
      </c>
      <c r="G143" s="163" t="s">
        <v>64</v>
      </c>
      <c r="H143" s="165" t="s">
        <v>67</v>
      </c>
      <c r="I143" s="163" t="s">
        <v>65</v>
      </c>
      <c r="J143" s="165" t="s">
        <v>68</v>
      </c>
      <c r="K143" s="164" t="s">
        <v>33</v>
      </c>
      <c r="L143" s="166" t="s">
        <v>69</v>
      </c>
    </row>
    <row r="144" spans="1:13" s="28" customFormat="1" ht="21" customHeight="1">
      <c r="A144" s="11"/>
      <c r="B144" s="16"/>
      <c r="C144" s="16"/>
      <c r="D144" s="87"/>
      <c r="E144" s="87"/>
      <c r="F144" s="35"/>
      <c r="G144" s="35"/>
      <c r="H144" s="35"/>
      <c r="I144" s="35"/>
      <c r="J144" s="35"/>
      <c r="K144" s="35"/>
      <c r="L144" s="35"/>
      <c r="M144" s="19"/>
    </row>
    <row r="145" spans="1:13" s="28" customFormat="1" ht="21" customHeight="1">
      <c r="A145" s="11"/>
      <c r="B145" s="16"/>
      <c r="C145" s="16"/>
      <c r="D145" s="87"/>
      <c r="E145" s="87"/>
      <c r="F145" s="35"/>
      <c r="G145" s="35"/>
      <c r="H145" s="288"/>
      <c r="I145" s="288"/>
      <c r="J145" s="288"/>
      <c r="K145" s="80"/>
      <c r="L145" s="52"/>
      <c r="M145" s="19"/>
    </row>
    <row r="146" spans="1:72" ht="13.5" customHeight="1">
      <c r="A146" s="276"/>
      <c r="B146" s="276"/>
      <c r="C146" s="276"/>
      <c r="D146" s="276"/>
      <c r="E146" s="276"/>
      <c r="F146" s="276"/>
      <c r="G146" s="276"/>
      <c r="H146" s="276"/>
      <c r="I146" s="276"/>
      <c r="J146" s="276"/>
      <c r="K146" s="276"/>
      <c r="L146" s="276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</row>
    <row r="147" spans="1:13" s="28" customFormat="1" ht="15" customHeight="1">
      <c r="A147" s="275" t="s">
        <v>60</v>
      </c>
      <c r="B147" s="275"/>
      <c r="C147" s="275"/>
      <c r="D147" s="275"/>
      <c r="E147" s="275"/>
      <c r="F147" s="275"/>
      <c r="G147" s="275"/>
      <c r="H147" s="275"/>
      <c r="I147" s="275"/>
      <c r="J147" s="275"/>
      <c r="K147" s="275"/>
      <c r="L147" s="275"/>
      <c r="M147" s="19"/>
    </row>
    <row r="148" spans="1:12" ht="15">
      <c r="A148" s="53" t="s">
        <v>0</v>
      </c>
      <c r="B148" s="54" t="s">
        <v>1</v>
      </c>
      <c r="C148" s="277" t="s">
        <v>52</v>
      </c>
      <c r="D148" s="278"/>
      <c r="E148" s="281" t="s">
        <v>56</v>
      </c>
      <c r="F148" s="282"/>
      <c r="G148" s="282"/>
      <c r="H148" s="282"/>
      <c r="I148" s="282"/>
      <c r="J148" s="282" t="s">
        <v>57</v>
      </c>
      <c r="K148" s="282"/>
      <c r="L148" s="283"/>
    </row>
    <row r="149" spans="1:12" ht="15">
      <c r="A149" s="55" t="s">
        <v>2</v>
      </c>
      <c r="B149" s="56"/>
      <c r="C149" s="279"/>
      <c r="D149" s="280"/>
      <c r="E149" s="71" t="s">
        <v>3</v>
      </c>
      <c r="F149" s="71"/>
      <c r="G149" s="71" t="s">
        <v>4</v>
      </c>
      <c r="H149" s="71"/>
      <c r="I149" s="71" t="s">
        <v>5</v>
      </c>
      <c r="J149" s="71"/>
      <c r="K149" s="71" t="s">
        <v>53</v>
      </c>
      <c r="L149" s="71" t="s">
        <v>53</v>
      </c>
    </row>
    <row r="150" spans="1:12" ht="15">
      <c r="A150" s="58">
        <v>1</v>
      </c>
      <c r="B150" s="59">
        <v>2</v>
      </c>
      <c r="C150" s="149" t="s">
        <v>54</v>
      </c>
      <c r="D150" s="152" t="s">
        <v>55</v>
      </c>
      <c r="E150" s="161" t="s">
        <v>54</v>
      </c>
      <c r="F150" s="147" t="s">
        <v>55</v>
      </c>
      <c r="G150" s="148" t="s">
        <v>54</v>
      </c>
      <c r="H150" s="148" t="s">
        <v>55</v>
      </c>
      <c r="I150" s="148" t="s">
        <v>54</v>
      </c>
      <c r="J150" s="148" t="s">
        <v>55</v>
      </c>
      <c r="K150" s="148" t="s">
        <v>54</v>
      </c>
      <c r="L150" s="57" t="s">
        <v>55</v>
      </c>
    </row>
    <row r="151" spans="1:13" s="28" customFormat="1" ht="15">
      <c r="A151" s="86"/>
      <c r="B151" s="61" t="s">
        <v>12</v>
      </c>
      <c r="C151" s="61"/>
      <c r="D151" s="41"/>
      <c r="E151" s="41"/>
      <c r="F151" s="41"/>
      <c r="G151" s="41"/>
      <c r="H151" s="41"/>
      <c r="I151" s="41"/>
      <c r="J151" s="41"/>
      <c r="K151" s="41"/>
      <c r="L151" s="63"/>
      <c r="M151" s="19"/>
    </row>
    <row r="152" spans="1:12" ht="15">
      <c r="A152" s="60"/>
      <c r="B152" s="61"/>
      <c r="C152" s="61"/>
      <c r="D152" s="62"/>
      <c r="E152" s="62"/>
      <c r="F152" s="82" t="s">
        <v>7</v>
      </c>
      <c r="G152" s="82"/>
      <c r="H152" s="62"/>
      <c r="I152" s="62"/>
      <c r="J152" s="62"/>
      <c r="K152" s="62"/>
      <c r="L152" s="63"/>
    </row>
    <row r="153" spans="1:14" ht="32.25" customHeight="1">
      <c r="A153" s="98" t="s">
        <v>123</v>
      </c>
      <c r="B153" s="222" t="s">
        <v>125</v>
      </c>
      <c r="C153" s="171">
        <v>60</v>
      </c>
      <c r="D153" s="171">
        <v>100</v>
      </c>
      <c r="E153" s="155">
        <v>0.66</v>
      </c>
      <c r="F153" s="101">
        <v>1.1</v>
      </c>
      <c r="G153" s="101">
        <v>0.1</v>
      </c>
      <c r="H153" s="101">
        <v>0.16</v>
      </c>
      <c r="I153" s="177">
        <v>2.28</v>
      </c>
      <c r="J153" s="117">
        <v>3.8</v>
      </c>
      <c r="K153" s="199">
        <v>13.2</v>
      </c>
      <c r="L153" s="117">
        <v>22</v>
      </c>
      <c r="M153" s="24"/>
      <c r="N153" s="4"/>
    </row>
    <row r="154" spans="1:14" ht="27.75" customHeight="1">
      <c r="A154" s="98" t="s">
        <v>80</v>
      </c>
      <c r="B154" s="242" t="s">
        <v>20</v>
      </c>
      <c r="C154" s="171" t="s">
        <v>101</v>
      </c>
      <c r="D154" s="171" t="s">
        <v>102</v>
      </c>
      <c r="E154" s="248">
        <v>1.84</v>
      </c>
      <c r="F154" s="172">
        <v>2.3</v>
      </c>
      <c r="G154" s="108">
        <v>5.04</v>
      </c>
      <c r="H154" s="178">
        <v>6.3</v>
      </c>
      <c r="I154" s="178">
        <v>8.24</v>
      </c>
      <c r="J154" s="117">
        <v>10.3</v>
      </c>
      <c r="K154" s="196">
        <v>92.8</v>
      </c>
      <c r="L154" s="117">
        <v>110.75</v>
      </c>
      <c r="M154" s="24"/>
      <c r="N154" s="4"/>
    </row>
    <row r="155" spans="1:14" ht="15.75">
      <c r="A155" s="183" t="s">
        <v>85</v>
      </c>
      <c r="B155" s="220" t="s">
        <v>86</v>
      </c>
      <c r="C155" s="182" t="s">
        <v>115</v>
      </c>
      <c r="D155" s="182" t="s">
        <v>73</v>
      </c>
      <c r="E155" s="263">
        <v>12.16</v>
      </c>
      <c r="F155" s="180">
        <v>13.51</v>
      </c>
      <c r="G155" s="181">
        <v>8.019</v>
      </c>
      <c r="H155" s="181">
        <v>8.91</v>
      </c>
      <c r="I155" s="181">
        <v>8.77</v>
      </c>
      <c r="J155" s="181">
        <v>9.74</v>
      </c>
      <c r="K155" s="194">
        <v>178.2</v>
      </c>
      <c r="L155" s="181">
        <v>198</v>
      </c>
      <c r="M155" s="195"/>
      <c r="N155" s="195"/>
    </row>
    <row r="156" spans="1:14" s="97" customFormat="1" ht="15">
      <c r="A156" s="136" t="s">
        <v>129</v>
      </c>
      <c r="B156" s="205" t="s">
        <v>128</v>
      </c>
      <c r="C156" s="255">
        <v>150</v>
      </c>
      <c r="D156" s="255">
        <v>150</v>
      </c>
      <c r="E156" s="264">
        <v>8.3</v>
      </c>
      <c r="F156" s="215">
        <v>9.95</v>
      </c>
      <c r="G156" s="215">
        <v>6.3</v>
      </c>
      <c r="H156" s="215">
        <v>7.56</v>
      </c>
      <c r="I156" s="215">
        <v>36</v>
      </c>
      <c r="J156" s="215">
        <v>43.2</v>
      </c>
      <c r="K156" s="216">
        <v>233.7</v>
      </c>
      <c r="L156" s="216">
        <v>280.44</v>
      </c>
      <c r="N156" s="217"/>
    </row>
    <row r="157" spans="1:14" ht="15.75">
      <c r="A157" s="136" t="s">
        <v>113</v>
      </c>
      <c r="B157" s="205" t="s">
        <v>117</v>
      </c>
      <c r="C157" s="171">
        <v>200</v>
      </c>
      <c r="D157" s="171">
        <v>200</v>
      </c>
      <c r="E157" s="172">
        <v>0.07</v>
      </c>
      <c r="F157" s="108">
        <v>0.07</v>
      </c>
      <c r="G157" s="108">
        <v>0.02</v>
      </c>
      <c r="H157" s="108">
        <v>0.02</v>
      </c>
      <c r="I157" s="108">
        <v>15</v>
      </c>
      <c r="J157" s="108">
        <v>15</v>
      </c>
      <c r="K157" s="108">
        <v>60</v>
      </c>
      <c r="L157" s="198">
        <v>60</v>
      </c>
      <c r="M157" s="24"/>
      <c r="N157" s="4"/>
    </row>
    <row r="158" spans="1:14" ht="15.75">
      <c r="A158" s="98" t="s">
        <v>92</v>
      </c>
      <c r="B158" s="222" t="s">
        <v>6</v>
      </c>
      <c r="C158" s="229">
        <v>30</v>
      </c>
      <c r="D158" s="229">
        <v>40</v>
      </c>
      <c r="E158" s="227">
        <v>2.81</v>
      </c>
      <c r="F158" s="108">
        <v>3.24</v>
      </c>
      <c r="G158" s="105">
        <v>1.39</v>
      </c>
      <c r="H158" s="108">
        <v>0.4</v>
      </c>
      <c r="I158" s="105">
        <v>13.1</v>
      </c>
      <c r="J158" s="108">
        <v>19.52</v>
      </c>
      <c r="K158" s="105">
        <v>82.5</v>
      </c>
      <c r="L158" s="108">
        <v>96.8</v>
      </c>
      <c r="M158" s="24"/>
      <c r="N158" s="4"/>
    </row>
    <row r="159" spans="1:12" ht="15.75">
      <c r="A159" s="111" t="s">
        <v>84</v>
      </c>
      <c r="B159" s="223" t="s">
        <v>25</v>
      </c>
      <c r="C159" s="171">
        <v>30</v>
      </c>
      <c r="D159" s="171">
        <v>40</v>
      </c>
      <c r="E159" s="227">
        <v>1.89</v>
      </c>
      <c r="F159" s="105">
        <v>2.53</v>
      </c>
      <c r="G159" s="105">
        <v>0.33</v>
      </c>
      <c r="H159" s="105">
        <v>0.45</v>
      </c>
      <c r="I159" s="105">
        <v>13.05</v>
      </c>
      <c r="J159" s="105">
        <v>17.4</v>
      </c>
      <c r="K159" s="105">
        <v>65.7</v>
      </c>
      <c r="L159" s="105">
        <v>87.6</v>
      </c>
    </row>
    <row r="160" spans="1:12" ht="24.75" customHeight="1">
      <c r="A160" s="118"/>
      <c r="B160" s="224" t="s">
        <v>8</v>
      </c>
      <c r="C160" s="114">
        <f>C159+C158+C157+C156+C153+210+110</f>
        <v>790</v>
      </c>
      <c r="D160" s="114">
        <v>930</v>
      </c>
      <c r="E160" s="265">
        <f aca="true" t="shared" si="7" ref="E160:L160">SUM(E153:E159)</f>
        <v>27.73</v>
      </c>
      <c r="F160" s="114">
        <f t="shared" si="7"/>
        <v>32.7</v>
      </c>
      <c r="G160" s="114">
        <f t="shared" si="7"/>
        <v>21.198999999999998</v>
      </c>
      <c r="H160" s="114">
        <f t="shared" si="7"/>
        <v>23.799999999999997</v>
      </c>
      <c r="I160" s="114">
        <f t="shared" si="7"/>
        <v>96.43999999999998</v>
      </c>
      <c r="J160" s="114">
        <f t="shared" si="7"/>
        <v>118.96000000000001</v>
      </c>
      <c r="K160" s="114">
        <f t="shared" si="7"/>
        <v>726.1</v>
      </c>
      <c r="L160" s="114">
        <f t="shared" si="7"/>
        <v>855.59</v>
      </c>
    </row>
    <row r="161" spans="1:12" ht="15">
      <c r="A161" s="15"/>
      <c r="B161" s="167" t="s">
        <v>62</v>
      </c>
      <c r="C161" s="169">
        <v>700</v>
      </c>
      <c r="D161" s="169">
        <v>800</v>
      </c>
      <c r="E161" s="168" t="s">
        <v>63</v>
      </c>
      <c r="F161" s="165" t="s">
        <v>66</v>
      </c>
      <c r="G161" s="163" t="s">
        <v>64</v>
      </c>
      <c r="H161" s="165" t="s">
        <v>67</v>
      </c>
      <c r="I161" s="163" t="s">
        <v>65</v>
      </c>
      <c r="J161" s="165" t="s">
        <v>68</v>
      </c>
      <c r="K161" s="164" t="s">
        <v>33</v>
      </c>
      <c r="L161" s="166" t="s">
        <v>69</v>
      </c>
    </row>
    <row r="162" spans="1:13" s="28" customFormat="1" ht="15">
      <c r="A162" s="15"/>
      <c r="B162" s="16"/>
      <c r="C162" s="16"/>
      <c r="D162" s="87"/>
      <c r="E162" s="87"/>
      <c r="F162" s="35"/>
      <c r="G162" s="35"/>
      <c r="H162" s="35"/>
      <c r="I162" s="35"/>
      <c r="J162" s="35"/>
      <c r="K162" s="35"/>
      <c r="L162" s="35"/>
      <c r="M162" s="19"/>
    </row>
    <row r="163" spans="1:13" s="28" customFormat="1" ht="15">
      <c r="A163" s="15"/>
      <c r="B163" s="16"/>
      <c r="C163" s="16"/>
      <c r="D163" s="87"/>
      <c r="E163" s="87"/>
      <c r="F163" s="35"/>
      <c r="G163" s="35"/>
      <c r="H163" s="35"/>
      <c r="I163" s="35"/>
      <c r="J163" s="35"/>
      <c r="K163" s="35"/>
      <c r="L163" s="35"/>
      <c r="M163" s="19"/>
    </row>
    <row r="164" spans="1:12" ht="15">
      <c r="A164" s="15"/>
      <c r="B164" s="81"/>
      <c r="C164" s="81"/>
      <c r="D164" s="52"/>
      <c r="E164" s="52"/>
      <c r="F164" s="80"/>
      <c r="G164" s="80"/>
      <c r="H164" s="288"/>
      <c r="I164" s="288"/>
      <c r="J164" s="288"/>
      <c r="K164" s="80"/>
      <c r="L164" s="52"/>
    </row>
    <row r="165" spans="1:12" ht="15" customHeight="1">
      <c r="A165" s="275" t="s">
        <v>59</v>
      </c>
      <c r="B165" s="275"/>
      <c r="C165" s="275"/>
      <c r="D165" s="275"/>
      <c r="E165" s="275"/>
      <c r="F165" s="275"/>
      <c r="G165" s="275"/>
      <c r="H165" s="275"/>
      <c r="I165" s="275"/>
      <c r="J165" s="275"/>
      <c r="K165" s="275"/>
      <c r="L165" s="275"/>
    </row>
    <row r="166" spans="1:12" ht="15">
      <c r="A166" s="6"/>
      <c r="B166" s="6"/>
      <c r="C166" s="6"/>
      <c r="D166" s="38"/>
      <c r="E166" s="38"/>
      <c r="F166" s="39"/>
      <c r="G166" s="39"/>
      <c r="H166" s="39"/>
      <c r="I166" s="39"/>
      <c r="J166" s="39"/>
      <c r="K166" s="39"/>
      <c r="L166" s="39"/>
    </row>
    <row r="167" spans="1:12" ht="15" customHeight="1">
      <c r="A167" s="53" t="s">
        <v>0</v>
      </c>
      <c r="B167" s="54" t="s">
        <v>1</v>
      </c>
      <c r="C167" s="277" t="s">
        <v>52</v>
      </c>
      <c r="D167" s="278"/>
      <c r="E167" s="281" t="s">
        <v>56</v>
      </c>
      <c r="F167" s="282"/>
      <c r="G167" s="282"/>
      <c r="H167" s="282"/>
      <c r="I167" s="282"/>
      <c r="J167" s="282" t="s">
        <v>57</v>
      </c>
      <c r="K167" s="282"/>
      <c r="L167" s="283"/>
    </row>
    <row r="168" spans="1:12" ht="15">
      <c r="A168" s="55" t="s">
        <v>2</v>
      </c>
      <c r="B168" s="56"/>
      <c r="C168" s="279"/>
      <c r="D168" s="280"/>
      <c r="E168" s="71" t="s">
        <v>3</v>
      </c>
      <c r="F168" s="71"/>
      <c r="G168" s="71" t="s">
        <v>4</v>
      </c>
      <c r="H168" s="71"/>
      <c r="I168" s="71" t="s">
        <v>5</v>
      </c>
      <c r="J168" s="71"/>
      <c r="K168" s="71" t="s">
        <v>53</v>
      </c>
      <c r="L168" s="71" t="s">
        <v>53</v>
      </c>
    </row>
    <row r="169" spans="1:12" ht="15">
      <c r="A169" s="58">
        <v>1</v>
      </c>
      <c r="B169" s="59">
        <v>2</v>
      </c>
      <c r="C169" s="149" t="s">
        <v>54</v>
      </c>
      <c r="D169" s="152" t="s">
        <v>55</v>
      </c>
      <c r="E169" s="161" t="s">
        <v>54</v>
      </c>
      <c r="F169" s="147" t="s">
        <v>55</v>
      </c>
      <c r="G169" s="148" t="s">
        <v>54</v>
      </c>
      <c r="H169" s="148" t="s">
        <v>55</v>
      </c>
      <c r="I169" s="148" t="s">
        <v>54</v>
      </c>
      <c r="J169" s="148" t="s">
        <v>55</v>
      </c>
      <c r="K169" s="148" t="s">
        <v>54</v>
      </c>
      <c r="L169" s="57" t="s">
        <v>55</v>
      </c>
    </row>
    <row r="170" spans="1:12" ht="15">
      <c r="A170" s="60"/>
      <c r="B170" s="60"/>
      <c r="C170" s="60"/>
      <c r="D170" s="82"/>
      <c r="E170" s="82"/>
      <c r="F170" s="82"/>
      <c r="G170" s="82"/>
      <c r="H170" s="82"/>
      <c r="I170" s="82"/>
      <c r="J170" s="82"/>
      <c r="K170" s="82"/>
      <c r="L170" s="76"/>
    </row>
    <row r="171" spans="1:12" ht="15">
      <c r="A171" s="60"/>
      <c r="B171" s="61" t="s">
        <v>28</v>
      </c>
      <c r="C171" s="61"/>
      <c r="D171" s="62"/>
      <c r="E171" s="62"/>
      <c r="F171" s="62"/>
      <c r="G171" s="62"/>
      <c r="H171" s="62"/>
      <c r="I171" s="62"/>
      <c r="J171" s="62"/>
      <c r="K171" s="62"/>
      <c r="L171" s="63"/>
    </row>
    <row r="172" spans="1:12" ht="15" customHeight="1">
      <c r="A172" s="10"/>
      <c r="B172" s="10"/>
      <c r="C172" s="10"/>
      <c r="D172" s="41"/>
      <c r="E172" s="41"/>
      <c r="F172" s="66" t="s">
        <v>7</v>
      </c>
      <c r="G172" s="66"/>
      <c r="H172" s="66"/>
      <c r="I172" s="66"/>
      <c r="J172" s="66"/>
      <c r="K172" s="66"/>
      <c r="L172" s="63"/>
    </row>
    <row r="173" spans="1:12" ht="15">
      <c r="A173" s="22" t="s">
        <v>110</v>
      </c>
      <c r="B173" s="72" t="s">
        <v>111</v>
      </c>
      <c r="C173" s="173">
        <v>60</v>
      </c>
      <c r="D173" s="173">
        <v>100</v>
      </c>
      <c r="E173" s="64">
        <v>1.8</v>
      </c>
      <c r="F173" s="64">
        <v>3</v>
      </c>
      <c r="G173" s="64">
        <v>2.34</v>
      </c>
      <c r="H173" s="64">
        <v>3.9</v>
      </c>
      <c r="I173" s="64">
        <v>3.78</v>
      </c>
      <c r="J173" s="64">
        <v>6.3</v>
      </c>
      <c r="K173" s="64">
        <v>42.12</v>
      </c>
      <c r="L173" s="64">
        <v>70.2</v>
      </c>
    </row>
    <row r="174" spans="1:12" ht="24.75" customHeight="1">
      <c r="A174" s="102" t="s">
        <v>77</v>
      </c>
      <c r="B174" s="133" t="s">
        <v>45</v>
      </c>
      <c r="C174" s="104">
        <v>200</v>
      </c>
      <c r="D174" s="104">
        <v>250</v>
      </c>
      <c r="E174" s="105">
        <v>2.7</v>
      </c>
      <c r="F174" s="105">
        <v>3.37</v>
      </c>
      <c r="G174" s="105">
        <v>8.6</v>
      </c>
      <c r="H174" s="105">
        <v>10.75</v>
      </c>
      <c r="I174" s="105">
        <v>16.38</v>
      </c>
      <c r="J174" s="105">
        <v>20.475</v>
      </c>
      <c r="K174" s="105">
        <v>135</v>
      </c>
      <c r="L174" s="105">
        <v>168.75</v>
      </c>
    </row>
    <row r="175" spans="1:12" ht="15">
      <c r="A175" s="23" t="s">
        <v>74</v>
      </c>
      <c r="B175" s="206" t="s">
        <v>51</v>
      </c>
      <c r="C175" s="175" t="s">
        <v>115</v>
      </c>
      <c r="D175" s="175" t="s">
        <v>73</v>
      </c>
      <c r="E175" s="73">
        <v>12.19</v>
      </c>
      <c r="F175" s="64">
        <v>13.55</v>
      </c>
      <c r="G175" s="64">
        <v>14.45</v>
      </c>
      <c r="H175" s="64">
        <v>16.06</v>
      </c>
      <c r="I175" s="64">
        <v>14.63</v>
      </c>
      <c r="J175" s="64">
        <v>16.26</v>
      </c>
      <c r="K175" s="64">
        <v>236.92</v>
      </c>
      <c r="L175" s="64">
        <v>263.25</v>
      </c>
    </row>
    <row r="176" spans="1:12" ht="15">
      <c r="A176" s="22" t="s">
        <v>75</v>
      </c>
      <c r="B176" s="72" t="s">
        <v>24</v>
      </c>
      <c r="C176" s="173">
        <v>150</v>
      </c>
      <c r="D176" s="173">
        <v>180</v>
      </c>
      <c r="E176" s="64">
        <v>3.03</v>
      </c>
      <c r="F176" s="64">
        <v>3.64</v>
      </c>
      <c r="G176" s="64">
        <v>5.94</v>
      </c>
      <c r="H176" s="64">
        <v>7.128</v>
      </c>
      <c r="I176" s="64">
        <v>20.98</v>
      </c>
      <c r="J176" s="64">
        <v>25.16</v>
      </c>
      <c r="K176" s="64">
        <v>157.5</v>
      </c>
      <c r="L176" s="64">
        <v>189</v>
      </c>
    </row>
    <row r="177" spans="1:12" ht="15.75">
      <c r="A177" s="136" t="s">
        <v>118</v>
      </c>
      <c r="B177" s="205" t="s">
        <v>119</v>
      </c>
      <c r="C177" s="170">
        <v>200</v>
      </c>
      <c r="D177" s="171">
        <v>200</v>
      </c>
      <c r="E177" s="117">
        <v>0.13</v>
      </c>
      <c r="F177" s="172">
        <v>0.13</v>
      </c>
      <c r="G177" s="108">
        <v>0.02</v>
      </c>
      <c r="H177" s="108">
        <v>0.02</v>
      </c>
      <c r="I177" s="178">
        <v>15.2</v>
      </c>
      <c r="J177" s="117">
        <v>15.2</v>
      </c>
      <c r="K177" s="172">
        <v>62</v>
      </c>
      <c r="L177" s="108">
        <v>62</v>
      </c>
    </row>
    <row r="178" spans="1:12" ht="16.5" customHeight="1">
      <c r="A178" s="98" t="s">
        <v>92</v>
      </c>
      <c r="B178" s="99" t="s">
        <v>6</v>
      </c>
      <c r="C178" s="109">
        <v>20</v>
      </c>
      <c r="D178" s="109">
        <v>20</v>
      </c>
      <c r="E178" s="105">
        <v>1.54</v>
      </c>
      <c r="F178" s="105">
        <v>1.54</v>
      </c>
      <c r="G178" s="105">
        <v>0.48</v>
      </c>
      <c r="H178" s="105">
        <v>0.48</v>
      </c>
      <c r="I178" s="105">
        <v>10.68</v>
      </c>
      <c r="J178" s="105">
        <v>10.68</v>
      </c>
      <c r="K178" s="105">
        <v>52.2</v>
      </c>
      <c r="L178" s="105">
        <v>53.2</v>
      </c>
    </row>
    <row r="179" spans="1:12" ht="18" customHeight="1">
      <c r="A179" s="111" t="s">
        <v>84</v>
      </c>
      <c r="B179" s="110" t="s">
        <v>25</v>
      </c>
      <c r="C179" s="107">
        <v>30</v>
      </c>
      <c r="D179" s="153">
        <v>20</v>
      </c>
      <c r="E179" s="105">
        <v>1.265</v>
      </c>
      <c r="F179" s="105">
        <v>1.265</v>
      </c>
      <c r="G179" s="105">
        <v>0.225</v>
      </c>
      <c r="H179" s="105">
        <v>0.225</v>
      </c>
      <c r="I179" s="105">
        <v>8.7</v>
      </c>
      <c r="J179" s="105">
        <v>8.7</v>
      </c>
      <c r="K179" s="105">
        <v>43.8</v>
      </c>
      <c r="L179" s="105">
        <v>43.8</v>
      </c>
    </row>
    <row r="180" spans="1:12" ht="22.5" customHeight="1">
      <c r="A180" s="67"/>
      <c r="B180" s="70" t="s">
        <v>9</v>
      </c>
      <c r="C180" s="68">
        <v>75</v>
      </c>
      <c r="D180" s="68">
        <f>D178+D177+D176+D174+D173+D179+120</f>
        <v>890</v>
      </c>
      <c r="E180" s="176">
        <f aca="true" t="shared" si="8" ref="E180:L180">SUM(E173:E179)</f>
        <v>22.654999999999998</v>
      </c>
      <c r="F180" s="176">
        <f t="shared" si="8"/>
        <v>26.495</v>
      </c>
      <c r="G180" s="176">
        <f t="shared" si="8"/>
        <v>32.055</v>
      </c>
      <c r="H180" s="176">
        <f t="shared" si="8"/>
        <v>38.563</v>
      </c>
      <c r="I180" s="176">
        <f t="shared" si="8"/>
        <v>90.35000000000001</v>
      </c>
      <c r="J180" s="176">
        <f t="shared" si="8"/>
        <v>102.77500000000002</v>
      </c>
      <c r="K180" s="69">
        <f t="shared" si="8"/>
        <v>729.54</v>
      </c>
      <c r="L180" s="69">
        <f t="shared" si="8"/>
        <v>850.2</v>
      </c>
    </row>
    <row r="181" spans="1:12" ht="15">
      <c r="A181" s="6"/>
      <c r="B181" s="210" t="s">
        <v>62</v>
      </c>
      <c r="C181" s="169">
        <v>700</v>
      </c>
      <c r="D181" s="169">
        <v>800</v>
      </c>
      <c r="E181" s="211" t="s">
        <v>63</v>
      </c>
      <c r="F181" s="209" t="s">
        <v>66</v>
      </c>
      <c r="G181" s="163" t="s">
        <v>64</v>
      </c>
      <c r="H181" s="165" t="s">
        <v>67</v>
      </c>
      <c r="I181" s="163" t="s">
        <v>65</v>
      </c>
      <c r="J181" s="165" t="s">
        <v>68</v>
      </c>
      <c r="K181" s="164" t="s">
        <v>33</v>
      </c>
      <c r="L181" s="166" t="s">
        <v>69</v>
      </c>
    </row>
    <row r="182" spans="1:13" s="28" customFormat="1" ht="15">
      <c r="A182" s="6"/>
      <c r="B182" s="207"/>
      <c r="C182" s="207"/>
      <c r="D182" s="207"/>
      <c r="E182" s="207"/>
      <c r="F182" s="35"/>
      <c r="G182" s="35"/>
      <c r="H182" s="35"/>
      <c r="I182" s="35"/>
      <c r="J182" s="35"/>
      <c r="K182" s="35"/>
      <c r="L182" s="35"/>
      <c r="M182" s="19"/>
    </row>
    <row r="183" spans="1:13" s="28" customFormat="1" ht="15.75">
      <c r="A183" s="6"/>
      <c r="B183" s="208"/>
      <c r="C183" s="208"/>
      <c r="D183" s="208"/>
      <c r="E183" s="208"/>
      <c r="F183" s="35"/>
      <c r="G183" s="35"/>
      <c r="H183" s="35"/>
      <c r="I183" s="35"/>
      <c r="J183" s="35"/>
      <c r="K183" s="35"/>
      <c r="L183" s="35"/>
      <c r="M183" s="19"/>
    </row>
    <row r="184" spans="1:13" s="28" customFormat="1" ht="19.5" customHeight="1">
      <c r="A184" s="275" t="s">
        <v>58</v>
      </c>
      <c r="B184" s="275"/>
      <c r="C184" s="275"/>
      <c r="D184" s="275"/>
      <c r="E184" s="275"/>
      <c r="F184" s="275"/>
      <c r="G184" s="275"/>
      <c r="H184" s="275"/>
      <c r="I184" s="275"/>
      <c r="J184" s="275"/>
      <c r="K184" s="275"/>
      <c r="L184" s="275"/>
      <c r="M184" s="19"/>
    </row>
    <row r="185" spans="1:12" ht="15">
      <c r="A185" s="53" t="s">
        <v>0</v>
      </c>
      <c r="B185" s="54" t="s">
        <v>1</v>
      </c>
      <c r="C185" s="277" t="s">
        <v>52</v>
      </c>
      <c r="D185" s="278"/>
      <c r="E185" s="281" t="s">
        <v>56</v>
      </c>
      <c r="F185" s="282"/>
      <c r="G185" s="282"/>
      <c r="H185" s="282"/>
      <c r="I185" s="282"/>
      <c r="J185" s="282" t="s">
        <v>57</v>
      </c>
      <c r="K185" s="282"/>
      <c r="L185" s="283"/>
    </row>
    <row r="186" spans="1:12" ht="15">
      <c r="A186" s="55" t="s">
        <v>2</v>
      </c>
      <c r="B186" s="56"/>
      <c r="C186" s="279"/>
      <c r="D186" s="280"/>
      <c r="E186" s="71" t="s">
        <v>3</v>
      </c>
      <c r="F186" s="71"/>
      <c r="G186" s="71" t="s">
        <v>4</v>
      </c>
      <c r="H186" s="71"/>
      <c r="I186" s="71" t="s">
        <v>5</v>
      </c>
      <c r="J186" s="71"/>
      <c r="K186" s="71" t="s">
        <v>53</v>
      </c>
      <c r="L186" s="71" t="s">
        <v>53</v>
      </c>
    </row>
    <row r="187" spans="1:12" ht="15">
      <c r="A187" s="58">
        <v>1</v>
      </c>
      <c r="B187" s="59">
        <v>2</v>
      </c>
      <c r="C187" s="149" t="s">
        <v>54</v>
      </c>
      <c r="D187" s="152" t="s">
        <v>55</v>
      </c>
      <c r="E187" s="161" t="s">
        <v>54</v>
      </c>
      <c r="F187" s="147" t="s">
        <v>55</v>
      </c>
      <c r="G187" s="148" t="s">
        <v>54</v>
      </c>
      <c r="H187" s="148" t="s">
        <v>55</v>
      </c>
      <c r="I187" s="148" t="s">
        <v>54</v>
      </c>
      <c r="J187" s="148" t="s">
        <v>55</v>
      </c>
      <c r="K187" s="148" t="s">
        <v>54</v>
      </c>
      <c r="L187" s="57" t="s">
        <v>55</v>
      </c>
    </row>
    <row r="188" spans="1:12" ht="15">
      <c r="A188" s="60"/>
      <c r="B188" s="61" t="s">
        <v>19</v>
      </c>
      <c r="C188" s="61"/>
      <c r="D188" s="62"/>
      <c r="E188" s="62"/>
      <c r="F188" s="62"/>
      <c r="G188" s="62"/>
      <c r="H188" s="62"/>
      <c r="I188" s="62"/>
      <c r="J188" s="62"/>
      <c r="K188" s="62"/>
      <c r="L188" s="63"/>
    </row>
    <row r="189" spans="1:14" ht="22.5" customHeight="1">
      <c r="A189" s="10"/>
      <c r="B189" s="10"/>
      <c r="C189" s="10"/>
      <c r="D189" s="41"/>
      <c r="E189" s="41"/>
      <c r="F189" s="66" t="s">
        <v>7</v>
      </c>
      <c r="G189" s="66"/>
      <c r="H189" s="66"/>
      <c r="I189" s="66"/>
      <c r="J189" s="66"/>
      <c r="K189" s="66"/>
      <c r="L189" s="63"/>
      <c r="N189" s="4"/>
    </row>
    <row r="190" spans="1:12" ht="15">
      <c r="A190" s="22" t="s">
        <v>110</v>
      </c>
      <c r="B190" s="72" t="s">
        <v>111</v>
      </c>
      <c r="C190" s="173">
        <v>60</v>
      </c>
      <c r="D190" s="173">
        <v>100</v>
      </c>
      <c r="E190" s="64">
        <v>1.8</v>
      </c>
      <c r="F190" s="64">
        <v>3</v>
      </c>
      <c r="G190" s="64">
        <v>2.34</v>
      </c>
      <c r="H190" s="64">
        <v>3.9</v>
      </c>
      <c r="I190" s="64">
        <v>3.78</v>
      </c>
      <c r="J190" s="64">
        <v>6.3</v>
      </c>
      <c r="K190" s="64">
        <v>42.12</v>
      </c>
      <c r="L190" s="64">
        <v>70.2</v>
      </c>
    </row>
    <row r="191" spans="1:12" ht="25.5" customHeight="1">
      <c r="A191" s="26" t="s">
        <v>76</v>
      </c>
      <c r="B191" s="266" t="s">
        <v>47</v>
      </c>
      <c r="C191" s="173" t="s">
        <v>101</v>
      </c>
      <c r="D191" s="173" t="s">
        <v>102</v>
      </c>
      <c r="E191" s="226">
        <v>3.08</v>
      </c>
      <c r="F191" s="75">
        <v>3.63</v>
      </c>
      <c r="G191" s="75">
        <v>5.52</v>
      </c>
      <c r="H191" s="75">
        <v>6.88</v>
      </c>
      <c r="I191" s="75">
        <v>10.24</v>
      </c>
      <c r="J191" s="75">
        <v>12.75</v>
      </c>
      <c r="K191" s="75">
        <v>108.24</v>
      </c>
      <c r="L191" s="75">
        <v>125.25</v>
      </c>
    </row>
    <row r="192" spans="1:12" ht="22.5" customHeight="1">
      <c r="A192" s="102" t="s">
        <v>78</v>
      </c>
      <c r="B192" s="267" t="s">
        <v>50</v>
      </c>
      <c r="C192" s="145">
        <v>100</v>
      </c>
      <c r="D192" s="145">
        <v>100</v>
      </c>
      <c r="E192" s="270">
        <v>12.8</v>
      </c>
      <c r="F192" s="143">
        <v>12.8</v>
      </c>
      <c r="G192" s="143">
        <v>9.12</v>
      </c>
      <c r="H192" s="143">
        <v>9.12</v>
      </c>
      <c r="I192" s="143">
        <v>4.42</v>
      </c>
      <c r="J192" s="143">
        <v>4.42</v>
      </c>
      <c r="K192" s="143">
        <v>165</v>
      </c>
      <c r="L192" s="143">
        <v>165</v>
      </c>
    </row>
    <row r="193" spans="1:12" ht="15.75">
      <c r="A193" s="98" t="s">
        <v>81</v>
      </c>
      <c r="B193" s="222" t="s">
        <v>41</v>
      </c>
      <c r="C193" s="171">
        <v>150</v>
      </c>
      <c r="D193" s="171">
        <v>180</v>
      </c>
      <c r="E193" s="248">
        <v>5.73</v>
      </c>
      <c r="F193" s="179">
        <v>6.87</v>
      </c>
      <c r="G193" s="108">
        <v>6.08</v>
      </c>
      <c r="H193" s="108">
        <v>7.3</v>
      </c>
      <c r="I193" s="178">
        <v>31.96</v>
      </c>
      <c r="J193" s="117">
        <v>38.35</v>
      </c>
      <c r="K193" s="197">
        <v>205.5</v>
      </c>
      <c r="L193" s="117">
        <v>246.6</v>
      </c>
    </row>
    <row r="194" spans="1:12" ht="15.75">
      <c r="A194" s="98" t="s">
        <v>82</v>
      </c>
      <c r="B194" s="222" t="s">
        <v>11</v>
      </c>
      <c r="C194" s="171">
        <v>200</v>
      </c>
      <c r="D194" s="171">
        <v>200</v>
      </c>
      <c r="E194" s="248">
        <v>0.6</v>
      </c>
      <c r="F194" s="172">
        <v>0.6</v>
      </c>
      <c r="G194" s="108">
        <v>0</v>
      </c>
      <c r="H194" s="108">
        <v>0</v>
      </c>
      <c r="I194" s="178">
        <v>31.4</v>
      </c>
      <c r="J194" s="117">
        <v>31.4</v>
      </c>
      <c r="K194" s="197">
        <v>124</v>
      </c>
      <c r="L194" s="117">
        <v>124</v>
      </c>
    </row>
    <row r="195" spans="1:12" ht="15.75">
      <c r="A195" s="98" t="s">
        <v>92</v>
      </c>
      <c r="B195" s="222" t="s">
        <v>6</v>
      </c>
      <c r="C195" s="229">
        <v>30</v>
      </c>
      <c r="D195" s="229">
        <v>30</v>
      </c>
      <c r="E195" s="227">
        <v>2.81</v>
      </c>
      <c r="F195" s="105">
        <v>2.81</v>
      </c>
      <c r="G195" s="105">
        <v>1.39</v>
      </c>
      <c r="H195" s="105">
        <v>1.39</v>
      </c>
      <c r="I195" s="105">
        <v>13.1</v>
      </c>
      <c r="J195" s="105">
        <v>13.39</v>
      </c>
      <c r="K195" s="105">
        <v>82.5</v>
      </c>
      <c r="L195" s="105">
        <v>82.5</v>
      </c>
    </row>
    <row r="196" spans="1:12" ht="15.75">
      <c r="A196" s="111" t="s">
        <v>84</v>
      </c>
      <c r="B196" s="223" t="s">
        <v>25</v>
      </c>
      <c r="C196" s="171">
        <v>30</v>
      </c>
      <c r="D196" s="171">
        <v>30</v>
      </c>
      <c r="E196" s="227">
        <v>1.89</v>
      </c>
      <c r="F196" s="105">
        <v>1.83</v>
      </c>
      <c r="G196" s="105">
        <v>0.33</v>
      </c>
      <c r="H196" s="105">
        <v>0.33</v>
      </c>
      <c r="I196" s="105">
        <v>13.05</v>
      </c>
      <c r="J196" s="105">
        <v>13.05</v>
      </c>
      <c r="K196" s="105">
        <v>65.7</v>
      </c>
      <c r="L196" s="105">
        <v>65.7</v>
      </c>
    </row>
    <row r="197" spans="1:12" ht="15">
      <c r="A197" s="67"/>
      <c r="B197" s="268" t="s">
        <v>8</v>
      </c>
      <c r="C197" s="68">
        <v>800</v>
      </c>
      <c r="D197" s="68">
        <v>920</v>
      </c>
      <c r="E197" s="271">
        <f>SUM(E190:E196)</f>
        <v>28.71</v>
      </c>
      <c r="F197" s="68">
        <f>SUM(F190:F196)</f>
        <v>31.54</v>
      </c>
      <c r="G197" s="68">
        <f>SUM(G190:G196)</f>
        <v>24.779999999999994</v>
      </c>
      <c r="H197" s="68">
        <f>SUM(H190:H196)</f>
        <v>28.919999999999998</v>
      </c>
      <c r="I197" s="68">
        <f>I196+I195+I194+I193+I192+I191+I190</f>
        <v>107.94999999999999</v>
      </c>
      <c r="J197" s="68">
        <f>SUM(J190:J196)</f>
        <v>119.66</v>
      </c>
      <c r="K197" s="69">
        <f>SUM(K190:K196)</f>
        <v>793.0600000000001</v>
      </c>
      <c r="L197" s="69">
        <f>SUM(L190:L196)</f>
        <v>879.25</v>
      </c>
    </row>
    <row r="198" spans="1:12" ht="23.25" customHeight="1">
      <c r="A198" s="67"/>
      <c r="B198" s="269" t="s">
        <v>21</v>
      </c>
      <c r="C198" s="77"/>
      <c r="D198" s="71" t="s">
        <v>112</v>
      </c>
      <c r="E198" s="272">
        <f>E197+E180+E160+E142+E122+E102+E83+E63+E45+E27</f>
        <v>249.755</v>
      </c>
      <c r="F198" s="69">
        <f>F197+F180+F160+F142+F15+F122+F102+F83+F63+F45+F27</f>
        <v>286.097</v>
      </c>
      <c r="G198" s="78">
        <f>G197+G180+G160+G142+G122+G102+G83+G63+G45+G27</f>
        <v>234.464</v>
      </c>
      <c r="H198" s="78">
        <f>H197+H180+H160+H142+H122+H102+H83+H63+H45+H27</f>
        <v>282.25399999999996</v>
      </c>
      <c r="I198" s="78">
        <f>I197+I180+I160+I142+I122+I102+I83+I63+I45+I27</f>
        <v>976.463</v>
      </c>
      <c r="J198" s="78">
        <f>J197+J180+J160+J142+J122+J102+J83+J63+J45+J27</f>
        <v>1123.2210000000002</v>
      </c>
      <c r="K198" s="78">
        <f>K197+K180+K160+K142+K122+K102+K83+K63+K45+K27</f>
        <v>7114.560000000001</v>
      </c>
      <c r="L198" s="78">
        <f>L197+L180+L160+L142+L122+L102+L83+L63+L45+L27</f>
        <v>8229.46</v>
      </c>
    </row>
    <row r="199" spans="1:13" ht="21" customHeight="1">
      <c r="A199" s="67"/>
      <c r="B199" s="269" t="s">
        <v>10</v>
      </c>
      <c r="C199" s="77">
        <f>(C197+C180+C160+C142+C122+C102+C83+C63+C45+C27)/10</f>
        <v>709.5</v>
      </c>
      <c r="D199" s="188">
        <f>(D197+D180+D160+D142+D122+D102+D83+D63+D45+D27)/10</f>
        <v>907</v>
      </c>
      <c r="E199" s="271">
        <f aca="true" t="shared" si="9" ref="E199:L199">E198/10</f>
        <v>24.9755</v>
      </c>
      <c r="F199" s="68">
        <f t="shared" si="9"/>
        <v>28.609699999999997</v>
      </c>
      <c r="G199" s="68">
        <f t="shared" si="9"/>
        <v>23.4464</v>
      </c>
      <c r="H199" s="68">
        <f t="shared" si="9"/>
        <v>28.225399999999997</v>
      </c>
      <c r="I199" s="68">
        <f t="shared" si="9"/>
        <v>97.6463</v>
      </c>
      <c r="J199" s="68">
        <f t="shared" si="9"/>
        <v>112.32210000000002</v>
      </c>
      <c r="K199" s="68">
        <f t="shared" si="9"/>
        <v>711.4560000000001</v>
      </c>
      <c r="L199" s="68">
        <f t="shared" si="9"/>
        <v>822.9459999999999</v>
      </c>
      <c r="M199" s="9"/>
    </row>
    <row r="200" spans="1:13" ht="15.75">
      <c r="A200" s="6"/>
      <c r="B200" s="167" t="s">
        <v>62</v>
      </c>
      <c r="C200" s="169">
        <v>700</v>
      </c>
      <c r="D200" s="169">
        <v>800</v>
      </c>
      <c r="E200" s="168" t="s">
        <v>63</v>
      </c>
      <c r="F200" s="165" t="s">
        <v>66</v>
      </c>
      <c r="G200" s="163" t="s">
        <v>64</v>
      </c>
      <c r="H200" s="165" t="s">
        <v>67</v>
      </c>
      <c r="I200" s="163" t="s">
        <v>65</v>
      </c>
      <c r="J200" s="165" t="s">
        <v>68</v>
      </c>
      <c r="K200" s="164" t="s">
        <v>33</v>
      </c>
      <c r="L200" s="166" t="s">
        <v>69</v>
      </c>
      <c r="M200" s="9"/>
    </row>
    <row r="201" spans="1:13" ht="15.75">
      <c r="A201" s="6"/>
      <c r="B201" s="16"/>
      <c r="C201" s="16"/>
      <c r="D201" s="87"/>
      <c r="E201" s="87"/>
      <c r="F201" s="35"/>
      <c r="G201" s="35"/>
      <c r="H201" s="35"/>
      <c r="I201" s="35"/>
      <c r="J201" s="35"/>
      <c r="K201" s="35"/>
      <c r="L201" s="35"/>
      <c r="M201" s="9"/>
    </row>
    <row r="202" spans="1:13" ht="15.75">
      <c r="A202" s="6"/>
      <c r="B202" s="16"/>
      <c r="C202" s="16"/>
      <c r="D202" s="33"/>
      <c r="E202" s="33"/>
      <c r="F202" s="39"/>
      <c r="G202" s="39"/>
      <c r="H202" s="39"/>
      <c r="I202" s="39"/>
      <c r="J202" s="39"/>
      <c r="K202" s="39"/>
      <c r="L202" s="39"/>
      <c r="M202" s="9"/>
    </row>
    <row r="203" spans="1:13" ht="15.75">
      <c r="A203" s="6"/>
      <c r="B203" s="6"/>
      <c r="C203" s="6"/>
      <c r="D203" s="38"/>
      <c r="E203" s="38"/>
      <c r="F203" s="39"/>
      <c r="G203" s="39"/>
      <c r="H203" s="39"/>
      <c r="I203" s="39"/>
      <c r="J203" s="39"/>
      <c r="K203" s="39"/>
      <c r="L203" s="39"/>
      <c r="M203" s="9"/>
    </row>
    <row r="204" spans="1:12" ht="15">
      <c r="A204" s="6"/>
      <c r="B204" s="6"/>
      <c r="C204" s="6"/>
      <c r="D204" s="38"/>
      <c r="E204" s="38"/>
      <c r="F204" s="39"/>
      <c r="G204" s="39"/>
      <c r="H204" s="39"/>
      <c r="I204" s="39"/>
      <c r="J204" s="39"/>
      <c r="K204" s="39"/>
      <c r="L204" s="39"/>
    </row>
    <row r="205" spans="1:12" ht="15">
      <c r="A205" s="6"/>
      <c r="B205" s="6"/>
      <c r="C205" s="6"/>
      <c r="D205" s="38"/>
      <c r="E205" s="38"/>
      <c r="F205" s="39"/>
      <c r="G205" s="39"/>
      <c r="H205" s="39"/>
      <c r="I205" s="39"/>
      <c r="J205" s="39"/>
      <c r="K205" s="39"/>
      <c r="L205" s="39"/>
    </row>
    <row r="206" spans="1:12" ht="15">
      <c r="A206" s="6"/>
      <c r="B206" s="6"/>
      <c r="C206" s="6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ht="15">
      <c r="A207" s="6"/>
      <c r="B207" s="83"/>
      <c r="C207" s="83"/>
      <c r="D207" s="33"/>
      <c r="E207" s="33"/>
      <c r="F207" s="33"/>
      <c r="G207" s="33"/>
      <c r="H207" s="33"/>
      <c r="I207" s="33"/>
      <c r="J207" s="33"/>
      <c r="K207" s="33"/>
      <c r="L207" s="33"/>
    </row>
    <row r="208" spans="1:12" ht="15">
      <c r="A208" s="274"/>
      <c r="B208" s="274"/>
      <c r="C208" s="83"/>
      <c r="D208" s="33"/>
      <c r="E208" s="33"/>
      <c r="F208" s="34"/>
      <c r="G208" s="34"/>
      <c r="H208" s="34"/>
      <c r="I208" s="34"/>
      <c r="J208" s="34"/>
      <c r="K208" s="34"/>
      <c r="L208" s="33"/>
    </row>
    <row r="209" spans="1:12" ht="15">
      <c r="A209" s="274"/>
      <c r="B209" s="274"/>
      <c r="C209" s="83"/>
      <c r="D209" s="33"/>
      <c r="E209" s="33"/>
      <c r="F209" s="33"/>
      <c r="G209" s="33"/>
      <c r="H209" s="33"/>
      <c r="I209" s="33"/>
      <c r="J209" s="33"/>
      <c r="K209" s="33"/>
      <c r="L209" s="33"/>
    </row>
    <row r="210" spans="1:12" ht="15">
      <c r="A210" s="83"/>
      <c r="B210" s="83"/>
      <c r="C210" s="83"/>
      <c r="D210" s="33"/>
      <c r="E210" s="33"/>
      <c r="F210" s="33"/>
      <c r="G210" s="33"/>
      <c r="H210" s="33"/>
      <c r="I210" s="33"/>
      <c r="J210" s="33"/>
      <c r="K210" s="33"/>
      <c r="L210" s="33"/>
    </row>
    <row r="211" spans="1:12" ht="15">
      <c r="A211" s="15"/>
      <c r="B211" s="8"/>
      <c r="C211" s="8"/>
      <c r="D211" s="36"/>
      <c r="E211" s="36"/>
      <c r="F211" s="36"/>
      <c r="G211" s="36"/>
      <c r="H211" s="36"/>
      <c r="I211" s="36"/>
      <c r="J211" s="36"/>
      <c r="K211" s="36"/>
      <c r="L211" s="36"/>
    </row>
    <row r="212" spans="1:12" ht="15">
      <c r="A212" s="15"/>
      <c r="B212" s="8"/>
      <c r="C212" s="8"/>
      <c r="D212" s="36"/>
      <c r="E212" s="36"/>
      <c r="F212" s="36"/>
      <c r="G212" s="36"/>
      <c r="H212" s="36"/>
      <c r="I212" s="36"/>
      <c r="J212" s="36"/>
      <c r="K212" s="36"/>
      <c r="L212" s="36"/>
    </row>
    <row r="213" spans="1:12" ht="15">
      <c r="A213" s="11"/>
      <c r="B213" s="7"/>
      <c r="C213" s="7"/>
      <c r="D213" s="37"/>
      <c r="E213" s="37"/>
      <c r="F213" s="37"/>
      <c r="G213" s="37"/>
      <c r="H213" s="37"/>
      <c r="I213" s="37"/>
      <c r="J213" s="37"/>
      <c r="K213" s="37"/>
      <c r="L213" s="37"/>
    </row>
    <row r="214" spans="1:12" ht="15">
      <c r="A214" s="11"/>
      <c r="B214" s="7"/>
      <c r="C214" s="7"/>
      <c r="D214" s="37"/>
      <c r="E214" s="37"/>
      <c r="F214" s="37"/>
      <c r="G214" s="37"/>
      <c r="H214" s="37"/>
      <c r="I214" s="37"/>
      <c r="J214" s="37"/>
      <c r="K214" s="37"/>
      <c r="L214" s="37"/>
    </row>
    <row r="215" spans="1:12" ht="15">
      <c r="A215" s="11"/>
      <c r="B215" s="7"/>
      <c r="C215" s="7"/>
      <c r="D215" s="40"/>
      <c r="E215" s="40"/>
      <c r="F215" s="37"/>
      <c r="G215" s="37"/>
      <c r="H215" s="37"/>
      <c r="I215" s="37"/>
      <c r="J215" s="37"/>
      <c r="K215" s="37"/>
      <c r="L215" s="37"/>
    </row>
    <row r="216" spans="1:12" ht="15">
      <c r="A216" s="10"/>
      <c r="B216" s="10"/>
      <c r="C216" s="10"/>
      <c r="D216" s="41"/>
      <c r="E216" s="41"/>
      <c r="F216" s="42"/>
      <c r="G216" s="42"/>
      <c r="H216" s="42"/>
      <c r="I216" s="42"/>
      <c r="J216" s="42"/>
      <c r="K216" s="42"/>
      <c r="L216" s="42"/>
    </row>
    <row r="217" spans="1:12" ht="15.75">
      <c r="A217" s="1"/>
      <c r="B217" s="1"/>
      <c r="C217" s="1"/>
      <c r="D217" s="43"/>
      <c r="E217" s="43"/>
      <c r="F217" s="44"/>
      <c r="G217" s="44"/>
      <c r="H217" s="44"/>
      <c r="I217" s="44"/>
      <c r="J217" s="44"/>
      <c r="K217" s="44"/>
      <c r="L217" s="44"/>
    </row>
    <row r="218" spans="1:12" ht="15.75">
      <c r="A218" s="1"/>
      <c r="B218" s="1"/>
      <c r="C218" s="1"/>
      <c r="D218" s="43"/>
      <c r="E218" s="43"/>
      <c r="F218" s="45"/>
      <c r="G218" s="45"/>
      <c r="H218" s="45"/>
      <c r="I218" s="45"/>
      <c r="J218" s="45"/>
      <c r="K218" s="45"/>
      <c r="L218" s="44"/>
    </row>
    <row r="219" spans="1:12" ht="15.75">
      <c r="A219" s="2"/>
      <c r="B219" s="3"/>
      <c r="C219" s="3"/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ht="15.75">
      <c r="A220" s="2"/>
      <c r="B220" s="3"/>
      <c r="C220" s="3"/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15.75">
      <c r="A221" s="2"/>
      <c r="B221" s="3"/>
      <c r="C221" s="3"/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5.75">
      <c r="A222" s="2"/>
      <c r="B222" s="3"/>
      <c r="C222" s="3"/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5.75">
      <c r="A223" s="2"/>
      <c r="B223" s="3"/>
      <c r="C223" s="3"/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5.75">
      <c r="A224" s="2"/>
      <c r="B224" s="3"/>
      <c r="C224" s="3"/>
      <c r="D224" s="47"/>
      <c r="E224" s="47"/>
      <c r="F224" s="48"/>
      <c r="G224" s="48"/>
      <c r="H224" s="48"/>
      <c r="I224" s="48"/>
      <c r="J224" s="48"/>
      <c r="K224" s="48"/>
      <c r="L224" s="48"/>
    </row>
    <row r="225" spans="1:12" ht="15.75">
      <c r="A225" s="3"/>
      <c r="B225" s="3"/>
      <c r="C225" s="3"/>
      <c r="D225" s="47"/>
      <c r="E225" s="47"/>
      <c r="F225" s="48"/>
      <c r="G225" s="48"/>
      <c r="H225" s="48"/>
      <c r="I225" s="48"/>
      <c r="J225" s="48"/>
      <c r="K225" s="48"/>
      <c r="L225" s="48"/>
    </row>
    <row r="226" spans="1:12" ht="15.75">
      <c r="A226" s="3"/>
      <c r="B226" s="3"/>
      <c r="C226" s="3"/>
      <c r="D226" s="47"/>
      <c r="E226" s="47"/>
      <c r="F226" s="48"/>
      <c r="G226" s="48"/>
      <c r="H226" s="48"/>
      <c r="I226" s="48"/>
      <c r="J226" s="48"/>
      <c r="K226" s="48"/>
      <c r="L226" s="48"/>
    </row>
    <row r="227" spans="1:12" ht="15.75">
      <c r="A227" s="1"/>
      <c r="B227" s="1"/>
      <c r="C227" s="1"/>
      <c r="D227" s="43"/>
      <c r="E227" s="43"/>
      <c r="F227" s="43"/>
      <c r="G227" s="43"/>
      <c r="H227" s="43"/>
      <c r="I227" s="43"/>
      <c r="J227" s="43"/>
      <c r="K227" s="43"/>
      <c r="L227" s="43"/>
    </row>
    <row r="228" spans="1:12" ht="15.75">
      <c r="A228" s="2"/>
      <c r="B228" s="3"/>
      <c r="C228" s="3"/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5.75">
      <c r="A229" s="2"/>
      <c r="B229" s="3"/>
      <c r="C229" s="3"/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5.75">
      <c r="A230" s="2"/>
      <c r="B230" s="3"/>
      <c r="C230" s="3"/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5.75">
      <c r="A231" s="2"/>
      <c r="B231" s="3"/>
      <c r="C231" s="3"/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5.75">
      <c r="A232" s="2"/>
      <c r="B232" s="3"/>
      <c r="C232" s="3"/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5.75">
      <c r="A233" s="2"/>
      <c r="B233" s="3"/>
      <c r="C233" s="3"/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5.75">
      <c r="A234" s="3"/>
      <c r="B234" s="3"/>
      <c r="C234" s="3"/>
      <c r="D234" s="47"/>
      <c r="E234" s="47"/>
      <c r="F234" s="46"/>
      <c r="G234" s="46"/>
      <c r="H234" s="46"/>
      <c r="I234" s="46"/>
      <c r="J234" s="46"/>
      <c r="K234" s="46"/>
      <c r="L234" s="46"/>
    </row>
    <row r="235" spans="1:12" ht="15.75">
      <c r="A235" s="5"/>
      <c r="B235" s="1"/>
      <c r="C235" s="1"/>
      <c r="D235" s="49"/>
      <c r="E235" s="49"/>
      <c r="F235" s="44"/>
      <c r="G235" s="44"/>
      <c r="H235" s="44"/>
      <c r="I235" s="44"/>
      <c r="J235" s="44"/>
      <c r="K235" s="44"/>
      <c r="L235" s="44"/>
    </row>
    <row r="236" spans="1:12" ht="15.75">
      <c r="A236" s="1"/>
      <c r="B236" s="1"/>
      <c r="C236" s="1"/>
      <c r="D236" s="49"/>
      <c r="E236" s="49"/>
      <c r="F236" s="44"/>
      <c r="G236" s="44"/>
      <c r="H236" s="44"/>
      <c r="I236" s="44"/>
      <c r="J236" s="44"/>
      <c r="K236" s="44"/>
      <c r="L236" s="44"/>
    </row>
    <row r="237" spans="1:12" ht="15.75">
      <c r="A237" s="1"/>
      <c r="B237" s="1"/>
      <c r="C237" s="1"/>
      <c r="D237" s="49"/>
      <c r="E237" s="49"/>
      <c r="F237" s="44"/>
      <c r="G237" s="44"/>
      <c r="H237" s="44"/>
      <c r="I237" s="44"/>
      <c r="J237" s="44"/>
      <c r="K237" s="44"/>
      <c r="L237" s="44"/>
    </row>
    <row r="238" spans="1:12" ht="15.75">
      <c r="A238" s="1"/>
      <c r="B238" s="1"/>
      <c r="C238" s="1"/>
      <c r="D238" s="49"/>
      <c r="E238" s="49"/>
      <c r="F238" s="44"/>
      <c r="G238" s="44"/>
      <c r="H238" s="44"/>
      <c r="I238" s="44"/>
      <c r="J238" s="44"/>
      <c r="K238" s="44"/>
      <c r="L238" s="44"/>
    </row>
  </sheetData>
  <sheetProtection/>
  <mergeCells count="65">
    <mergeCell ref="C111:D112"/>
    <mergeCell ref="E111:I111"/>
    <mergeCell ref="J111:L111"/>
    <mergeCell ref="C129:D130"/>
    <mergeCell ref="E129:I129"/>
    <mergeCell ref="J129:L129"/>
    <mergeCell ref="H164:J164"/>
    <mergeCell ref="C51:D52"/>
    <mergeCell ref="A30:L30"/>
    <mergeCell ref="E148:I148"/>
    <mergeCell ref="J148:L148"/>
    <mergeCell ref="E33:I33"/>
    <mergeCell ref="J33:L33"/>
    <mergeCell ref="E34:F34"/>
    <mergeCell ref="G34:H34"/>
    <mergeCell ref="G16:H16"/>
    <mergeCell ref="I16:J16"/>
    <mergeCell ref="C15:D16"/>
    <mergeCell ref="E15:I15"/>
    <mergeCell ref="J15:L15"/>
    <mergeCell ref="C33:D34"/>
    <mergeCell ref="I34:J34"/>
    <mergeCell ref="E16:F16"/>
    <mergeCell ref="A109:L109"/>
    <mergeCell ref="C72:D73"/>
    <mergeCell ref="E72:I72"/>
    <mergeCell ref="J72:L72"/>
    <mergeCell ref="C90:D91"/>
    <mergeCell ref="E90:I90"/>
    <mergeCell ref="J90:L90"/>
    <mergeCell ref="H126:J126"/>
    <mergeCell ref="A147:L147"/>
    <mergeCell ref="C148:D149"/>
    <mergeCell ref="A8:L8"/>
    <mergeCell ref="A9:L9"/>
    <mergeCell ref="A10:L10"/>
    <mergeCell ref="A11:L11"/>
    <mergeCell ref="A12:L12"/>
    <mergeCell ref="H145:J145"/>
    <mergeCell ref="A146:L146"/>
    <mergeCell ref="J167:L167"/>
    <mergeCell ref="A165:L165"/>
    <mergeCell ref="C167:D168"/>
    <mergeCell ref="E167:I167"/>
    <mergeCell ref="A31:L31"/>
    <mergeCell ref="A32:L32"/>
    <mergeCell ref="A50:L50"/>
    <mergeCell ref="E51:I51"/>
    <mergeCell ref="A128:L128"/>
    <mergeCell ref="A127:L127"/>
    <mergeCell ref="A110:L110"/>
    <mergeCell ref="A70:L70"/>
    <mergeCell ref="H88:J88"/>
    <mergeCell ref="A6:L6"/>
    <mergeCell ref="B7:L7"/>
    <mergeCell ref="A71:L71"/>
    <mergeCell ref="A13:J13"/>
    <mergeCell ref="A14:L14"/>
    <mergeCell ref="J51:L51"/>
    <mergeCell ref="A209:B209"/>
    <mergeCell ref="A208:B208"/>
    <mergeCell ref="A184:L184"/>
    <mergeCell ref="C185:D186"/>
    <mergeCell ref="E185:I185"/>
    <mergeCell ref="J185:L18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65" r:id="rId1"/>
  <rowBreaks count="5" manualBreakCount="5">
    <brk id="13" max="11" man="1"/>
    <brk id="47" max="11" man="1"/>
    <brk id="86" max="11" man="1"/>
    <brk id="126" max="11" man="1"/>
    <brk id="16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40"/>
  <sheetViews>
    <sheetView view="pageBreakPreview" zoomScale="60" zoomScalePageLayoutView="0" workbookViewId="0" topLeftCell="A169">
      <selection activeCell="E184" sqref="E184"/>
    </sheetView>
  </sheetViews>
  <sheetFormatPr defaultColWidth="9.140625" defaultRowHeight="15"/>
  <cols>
    <col min="1" max="1" width="14.00390625" style="19" customWidth="1"/>
    <col min="2" max="2" width="43.7109375" style="19" customWidth="1"/>
    <col min="3" max="3" width="15.57421875" style="19" customWidth="1"/>
    <col min="4" max="4" width="14.7109375" style="29" customWidth="1"/>
    <col min="5" max="5" width="13.7109375" style="29" customWidth="1"/>
    <col min="6" max="6" width="14.28125" style="29" customWidth="1"/>
    <col min="7" max="7" width="18.00390625" style="29" customWidth="1"/>
  </cols>
  <sheetData>
    <row r="1" spans="2:7" ht="15">
      <c r="B1" s="19" t="s">
        <v>30</v>
      </c>
      <c r="E1" s="288" t="s">
        <v>29</v>
      </c>
      <c r="F1" s="288"/>
      <c r="G1" s="52"/>
    </row>
    <row r="2" spans="5:7" ht="15">
      <c r="E2" s="288" t="s">
        <v>133</v>
      </c>
      <c r="F2" s="288"/>
      <c r="G2" s="288"/>
    </row>
    <row r="3" spans="6:7" ht="15">
      <c r="F3" s="52" t="s">
        <v>31</v>
      </c>
      <c r="G3" s="52"/>
    </row>
    <row r="4" spans="5:7" ht="15.75" customHeight="1">
      <c r="E4" s="52"/>
      <c r="F4" s="52"/>
      <c r="G4" s="50"/>
    </row>
    <row r="5" spans="2:7" ht="15.75">
      <c r="B5" s="20"/>
      <c r="C5" s="20"/>
      <c r="D5" s="51"/>
      <c r="E5" s="51"/>
      <c r="F5" s="51"/>
      <c r="G5" s="51"/>
    </row>
    <row r="6" spans="1:7" ht="42.75" customHeight="1">
      <c r="A6" s="284" t="s">
        <v>134</v>
      </c>
      <c r="B6" s="284"/>
      <c r="C6" s="284"/>
      <c r="D6" s="284"/>
      <c r="E6" s="284"/>
      <c r="F6" s="284"/>
      <c r="G6" s="284"/>
    </row>
    <row r="7" spans="1:7" ht="15">
      <c r="A7" s="19" t="s">
        <v>39</v>
      </c>
      <c r="B7" s="285"/>
      <c r="C7" s="285"/>
      <c r="D7" s="285"/>
      <c r="E7" s="285"/>
      <c r="F7" s="285"/>
      <c r="G7" s="285"/>
    </row>
    <row r="8" spans="1:7" ht="15" customHeight="1">
      <c r="A8" s="273" t="s">
        <v>34</v>
      </c>
      <c r="B8" s="273"/>
      <c r="C8" s="273"/>
      <c r="D8" s="273"/>
      <c r="E8" s="273"/>
      <c r="F8" s="273"/>
      <c r="G8" s="273"/>
    </row>
    <row r="9" spans="1:7" ht="15" customHeight="1">
      <c r="A9" s="273" t="s">
        <v>35</v>
      </c>
      <c r="B9" s="273"/>
      <c r="C9" s="273"/>
      <c r="D9" s="273"/>
      <c r="E9" s="273"/>
      <c r="F9" s="273"/>
      <c r="G9" s="273"/>
    </row>
    <row r="10" spans="1:7" ht="15" customHeight="1">
      <c r="A10" s="273" t="s">
        <v>36</v>
      </c>
      <c r="B10" s="273"/>
      <c r="C10" s="273"/>
      <c r="D10" s="273"/>
      <c r="E10" s="273"/>
      <c r="F10" s="273"/>
      <c r="G10" s="273"/>
    </row>
    <row r="11" spans="1:7" ht="15" customHeight="1">
      <c r="A11" s="273" t="s">
        <v>37</v>
      </c>
      <c r="B11" s="273"/>
      <c r="C11" s="273"/>
      <c r="D11" s="273"/>
      <c r="E11" s="273"/>
      <c r="F11" s="273"/>
      <c r="G11" s="273"/>
    </row>
    <row r="12" spans="1:7" ht="27.75" customHeight="1">
      <c r="A12" s="273" t="s">
        <v>38</v>
      </c>
      <c r="B12" s="273"/>
      <c r="C12" s="273"/>
      <c r="D12" s="273"/>
      <c r="E12" s="273"/>
      <c r="F12" s="273"/>
      <c r="G12" s="273"/>
    </row>
    <row r="13" spans="1:7" ht="33.75" customHeight="1">
      <c r="A13" s="286"/>
      <c r="B13" s="286"/>
      <c r="C13" s="286"/>
      <c r="D13" s="286"/>
      <c r="E13" s="286"/>
      <c r="F13" s="286"/>
      <c r="G13" s="151"/>
    </row>
    <row r="14" spans="1:7" ht="15" customHeight="1">
      <c r="A14" s="287" t="s">
        <v>93</v>
      </c>
      <c r="B14" s="287"/>
      <c r="C14" s="287"/>
      <c r="D14" s="287"/>
      <c r="E14" s="287"/>
      <c r="F14" s="287"/>
      <c r="G14" s="287"/>
    </row>
    <row r="15" spans="1:7" ht="15">
      <c r="A15" s="53" t="s">
        <v>0</v>
      </c>
      <c r="B15" s="54" t="s">
        <v>1</v>
      </c>
      <c r="C15" s="277" t="s">
        <v>52</v>
      </c>
      <c r="D15" s="281" t="s">
        <v>56</v>
      </c>
      <c r="E15" s="282"/>
      <c r="F15" s="282"/>
      <c r="G15" s="212"/>
    </row>
    <row r="16" spans="1:7" ht="15">
      <c r="A16" s="55" t="s">
        <v>2</v>
      </c>
      <c r="B16" s="56"/>
      <c r="C16" s="279"/>
      <c r="D16" s="213" t="s">
        <v>3</v>
      </c>
      <c r="E16" s="213" t="s">
        <v>4</v>
      </c>
      <c r="F16" s="213" t="s">
        <v>5</v>
      </c>
      <c r="G16" s="71" t="s">
        <v>53</v>
      </c>
    </row>
    <row r="17" spans="1:7" ht="15">
      <c r="A17" s="58">
        <v>1</v>
      </c>
      <c r="B17" s="59">
        <v>2</v>
      </c>
      <c r="C17" s="149" t="s">
        <v>54</v>
      </c>
      <c r="D17" s="161" t="s">
        <v>54</v>
      </c>
      <c r="E17" s="148" t="s">
        <v>54</v>
      </c>
      <c r="F17" s="148" t="s">
        <v>54</v>
      </c>
      <c r="G17" s="148" t="s">
        <v>54</v>
      </c>
    </row>
    <row r="18" spans="1:7" ht="15">
      <c r="A18" s="60"/>
      <c r="B18" s="61" t="s">
        <v>13</v>
      </c>
      <c r="C18" s="61"/>
      <c r="D18" s="62"/>
      <c r="E18" s="62"/>
      <c r="F18" s="62"/>
      <c r="G18" s="62"/>
    </row>
    <row r="19" spans="1:7" ht="15">
      <c r="A19" s="10"/>
      <c r="B19" s="65"/>
      <c r="C19" s="65"/>
      <c r="D19" s="41"/>
      <c r="E19" s="66"/>
      <c r="F19" s="66"/>
      <c r="G19" s="66"/>
    </row>
    <row r="20" spans="1:7" ht="15.75">
      <c r="A20" s="102" t="s">
        <v>90</v>
      </c>
      <c r="B20" s="131" t="s">
        <v>48</v>
      </c>
      <c r="C20" s="200">
        <v>60</v>
      </c>
      <c r="D20" s="185">
        <v>0.85</v>
      </c>
      <c r="E20" s="185">
        <v>3.65</v>
      </c>
      <c r="F20" s="185">
        <v>5.016</v>
      </c>
      <c r="G20" s="138">
        <v>56.34</v>
      </c>
    </row>
    <row r="21" spans="1:7" ht="15.75">
      <c r="A21" s="237" t="s">
        <v>87</v>
      </c>
      <c r="B21" s="123" t="s">
        <v>42</v>
      </c>
      <c r="C21" s="104">
        <v>200</v>
      </c>
      <c r="D21" s="124">
        <v>2</v>
      </c>
      <c r="E21" s="124">
        <v>2.4</v>
      </c>
      <c r="F21" s="124">
        <v>14.64</v>
      </c>
      <c r="G21" s="124">
        <v>90.4</v>
      </c>
    </row>
    <row r="22" spans="1:7" ht="15.75">
      <c r="A22" s="125" t="s">
        <v>100</v>
      </c>
      <c r="B22" s="126" t="s">
        <v>43</v>
      </c>
      <c r="C22" s="204">
        <v>100</v>
      </c>
      <c r="D22" s="127">
        <v>9.75</v>
      </c>
      <c r="E22" s="127">
        <v>4.96</v>
      </c>
      <c r="F22" s="127">
        <v>3.8</v>
      </c>
      <c r="G22" s="127">
        <v>105</v>
      </c>
    </row>
    <row r="23" spans="1:7" ht="15">
      <c r="A23" s="238" t="s">
        <v>75</v>
      </c>
      <c r="B23" s="72" t="s">
        <v>24</v>
      </c>
      <c r="C23" s="173">
        <v>150</v>
      </c>
      <c r="D23" s="64">
        <v>3.03</v>
      </c>
      <c r="E23" s="64">
        <v>5.94</v>
      </c>
      <c r="F23" s="64">
        <v>20.98</v>
      </c>
      <c r="G23" s="64">
        <v>157.5</v>
      </c>
    </row>
    <row r="24" spans="1:7" ht="15.75">
      <c r="A24" s="239" t="s">
        <v>82</v>
      </c>
      <c r="B24" s="160" t="s">
        <v>11</v>
      </c>
      <c r="C24" s="171">
        <v>200</v>
      </c>
      <c r="D24" s="117">
        <v>0.6</v>
      </c>
      <c r="E24" s="117">
        <v>0</v>
      </c>
      <c r="F24" s="117">
        <v>31.4</v>
      </c>
      <c r="G24" s="117">
        <v>124</v>
      </c>
    </row>
    <row r="25" spans="1:7" ht="15.75">
      <c r="A25" s="239" t="s">
        <v>92</v>
      </c>
      <c r="B25" s="160" t="s">
        <v>6</v>
      </c>
      <c r="C25" s="229">
        <v>30</v>
      </c>
      <c r="D25" s="105">
        <v>2.81</v>
      </c>
      <c r="E25" s="105">
        <v>1.39</v>
      </c>
      <c r="F25" s="105">
        <v>13.1</v>
      </c>
      <c r="G25" s="105">
        <v>82.5</v>
      </c>
    </row>
    <row r="26" spans="1:7" ht="15.75">
      <c r="A26" s="111" t="s">
        <v>84</v>
      </c>
      <c r="B26" s="110" t="s">
        <v>25</v>
      </c>
      <c r="C26" s="171">
        <v>30</v>
      </c>
      <c r="D26" s="105">
        <v>1.89</v>
      </c>
      <c r="E26" s="105">
        <v>0.33</v>
      </c>
      <c r="F26" s="105">
        <v>13.05</v>
      </c>
      <c r="G26" s="105">
        <v>65.7</v>
      </c>
    </row>
    <row r="27" spans="1:7" ht="15.75">
      <c r="A27" s="84"/>
      <c r="B27" s="128" t="s">
        <v>8</v>
      </c>
      <c r="C27" s="129">
        <f>SUM(C20:C26)</f>
        <v>770</v>
      </c>
      <c r="D27" s="104">
        <f>SUM(D20:D26)</f>
        <v>20.93</v>
      </c>
      <c r="E27" s="104">
        <f>SUM(E20:E26)</f>
        <v>18.669999999999998</v>
      </c>
      <c r="F27" s="130">
        <f>SUM(F20:F26)</f>
        <v>101.98599999999999</v>
      </c>
      <c r="G27" s="130">
        <f>SUM(G20:G26)</f>
        <v>681.44</v>
      </c>
    </row>
    <row r="28" spans="1:7" ht="15">
      <c r="A28" s="240"/>
      <c r="B28" s="210" t="s">
        <v>62</v>
      </c>
      <c r="C28" s="169">
        <v>700</v>
      </c>
      <c r="D28" s="211" t="s">
        <v>63</v>
      </c>
      <c r="E28" s="211" t="s">
        <v>64</v>
      </c>
      <c r="F28" s="211" t="s">
        <v>65</v>
      </c>
      <c r="G28" s="241" t="s">
        <v>33</v>
      </c>
    </row>
    <row r="29" spans="1:7" s="28" customFormat="1" ht="15">
      <c r="A29" s="6"/>
      <c r="B29" s="189"/>
      <c r="C29" s="87"/>
      <c r="D29" s="192"/>
      <c r="E29" s="192"/>
      <c r="F29" s="192"/>
      <c r="G29" s="193"/>
    </row>
    <row r="30" spans="1:7" s="28" customFormat="1" ht="15">
      <c r="A30" s="6"/>
      <c r="B30" s="189"/>
      <c r="C30" s="87"/>
      <c r="D30" s="192"/>
      <c r="E30" s="192"/>
      <c r="F30" s="192"/>
      <c r="G30" s="193"/>
    </row>
    <row r="31" spans="1:7" ht="15" customHeight="1">
      <c r="A31" s="273"/>
      <c r="B31" s="273"/>
      <c r="C31" s="273"/>
      <c r="D31" s="273"/>
      <c r="E31" s="273"/>
      <c r="F31" s="273"/>
      <c r="G31" s="273"/>
    </row>
    <row r="32" spans="1:7" ht="15.75" customHeight="1">
      <c r="A32" s="291"/>
      <c r="B32" s="291"/>
      <c r="C32" s="291"/>
      <c r="D32" s="291"/>
      <c r="E32" s="291"/>
      <c r="F32" s="291"/>
      <c r="G32" s="291"/>
    </row>
    <row r="33" spans="1:7" ht="15" customHeight="1">
      <c r="A33" s="287" t="s">
        <v>95</v>
      </c>
      <c r="B33" s="287"/>
      <c r="C33" s="287"/>
      <c r="D33" s="287"/>
      <c r="E33" s="287"/>
      <c r="F33" s="287"/>
      <c r="G33" s="287"/>
    </row>
    <row r="34" spans="1:7" ht="15">
      <c r="A34" s="53" t="s">
        <v>0</v>
      </c>
      <c r="B34" s="54" t="s">
        <v>1</v>
      </c>
      <c r="C34" s="277" t="s">
        <v>52</v>
      </c>
      <c r="D34" s="281" t="s">
        <v>56</v>
      </c>
      <c r="E34" s="282"/>
      <c r="F34" s="282"/>
      <c r="G34" s="212"/>
    </row>
    <row r="35" spans="1:7" ht="15">
      <c r="A35" s="55" t="s">
        <v>2</v>
      </c>
      <c r="B35" s="56"/>
      <c r="C35" s="279"/>
      <c r="D35" s="213" t="s">
        <v>3</v>
      </c>
      <c r="E35" s="213" t="s">
        <v>4</v>
      </c>
      <c r="F35" s="213" t="s">
        <v>5</v>
      </c>
      <c r="G35" s="71" t="s">
        <v>53</v>
      </c>
    </row>
    <row r="36" spans="1:7" ht="15">
      <c r="A36" s="58">
        <v>1</v>
      </c>
      <c r="B36" s="59">
        <v>2</v>
      </c>
      <c r="C36" s="149" t="s">
        <v>54</v>
      </c>
      <c r="D36" s="161" t="s">
        <v>54</v>
      </c>
      <c r="E36" s="148" t="s">
        <v>54</v>
      </c>
      <c r="F36" s="148" t="s">
        <v>54</v>
      </c>
      <c r="G36" s="148" t="s">
        <v>54</v>
      </c>
    </row>
    <row r="37" spans="1:7" ht="15">
      <c r="A37" s="86"/>
      <c r="B37" s="61" t="s">
        <v>116</v>
      </c>
      <c r="C37" s="86"/>
      <c r="D37" s="41"/>
      <c r="E37" s="41"/>
      <c r="F37" s="41"/>
      <c r="G37" s="41"/>
    </row>
    <row r="38" spans="1:7" ht="15">
      <c r="A38" s="10"/>
      <c r="B38" s="10"/>
      <c r="C38" s="10"/>
      <c r="D38" s="41"/>
      <c r="E38" s="66"/>
      <c r="F38" s="66"/>
      <c r="G38" s="66"/>
    </row>
    <row r="39" spans="1:7" ht="31.5">
      <c r="A39" s="98" t="s">
        <v>123</v>
      </c>
      <c r="B39" s="222" t="s">
        <v>125</v>
      </c>
      <c r="C39" s="171">
        <v>60</v>
      </c>
      <c r="D39" s="117">
        <v>0.66</v>
      </c>
      <c r="E39" s="117">
        <v>0.1</v>
      </c>
      <c r="F39" s="117">
        <v>2.28</v>
      </c>
      <c r="G39" s="117">
        <v>13.2</v>
      </c>
    </row>
    <row r="40" spans="1:7" ht="30">
      <c r="A40" s="98" t="s">
        <v>80</v>
      </c>
      <c r="B40" s="242" t="s">
        <v>20</v>
      </c>
      <c r="C40" s="171" t="s">
        <v>101</v>
      </c>
      <c r="D40" s="117">
        <v>1.84</v>
      </c>
      <c r="E40" s="117">
        <v>5.04</v>
      </c>
      <c r="F40" s="117">
        <v>8.24</v>
      </c>
      <c r="G40" s="117">
        <v>92.8</v>
      </c>
    </row>
    <row r="41" spans="1:7" s="28" customFormat="1" ht="15.75">
      <c r="A41" s="183" t="s">
        <v>85</v>
      </c>
      <c r="B41" s="220" t="s">
        <v>86</v>
      </c>
      <c r="C41" s="182" t="s">
        <v>115</v>
      </c>
      <c r="D41" s="180">
        <v>12.15</v>
      </c>
      <c r="E41" s="181">
        <v>8.01</v>
      </c>
      <c r="F41" s="181">
        <v>8.76</v>
      </c>
      <c r="G41" s="181">
        <v>178.2</v>
      </c>
    </row>
    <row r="42" spans="1:7" s="28" customFormat="1" ht="15.75">
      <c r="A42" s="98" t="s">
        <v>81</v>
      </c>
      <c r="B42" s="222" t="s">
        <v>41</v>
      </c>
      <c r="C42" s="171">
        <v>150</v>
      </c>
      <c r="D42" s="117">
        <v>5.73</v>
      </c>
      <c r="E42" s="117">
        <v>6.08</v>
      </c>
      <c r="F42" s="117">
        <v>31.96</v>
      </c>
      <c r="G42" s="117">
        <v>205.5</v>
      </c>
    </row>
    <row r="43" spans="1:7" s="28" customFormat="1" ht="15.75">
      <c r="A43" s="136" t="s">
        <v>113</v>
      </c>
      <c r="B43" s="205" t="s">
        <v>117</v>
      </c>
      <c r="C43" s="171">
        <v>200</v>
      </c>
      <c r="D43" s="117">
        <v>0.07</v>
      </c>
      <c r="E43" s="117">
        <v>0.02</v>
      </c>
      <c r="F43" s="117">
        <v>15</v>
      </c>
      <c r="G43" s="117">
        <v>60</v>
      </c>
    </row>
    <row r="44" spans="1:7" s="28" customFormat="1" ht="15.75">
      <c r="A44" s="98" t="s">
        <v>92</v>
      </c>
      <c r="B44" s="222" t="s">
        <v>6</v>
      </c>
      <c r="C44" s="229">
        <v>30</v>
      </c>
      <c r="D44" s="105">
        <v>2.81</v>
      </c>
      <c r="E44" s="105">
        <v>1.39</v>
      </c>
      <c r="F44" s="105">
        <v>13.1</v>
      </c>
      <c r="G44" s="105">
        <v>82.5</v>
      </c>
    </row>
    <row r="45" spans="1:7" s="28" customFormat="1" ht="15.75">
      <c r="A45" s="111" t="s">
        <v>84</v>
      </c>
      <c r="B45" s="223" t="s">
        <v>25</v>
      </c>
      <c r="C45" s="171">
        <v>30</v>
      </c>
      <c r="D45" s="105">
        <v>1.89</v>
      </c>
      <c r="E45" s="105">
        <v>0.33</v>
      </c>
      <c r="F45" s="105">
        <v>13.05</v>
      </c>
      <c r="G45" s="105">
        <v>65.7</v>
      </c>
    </row>
    <row r="46" spans="1:7" s="28" customFormat="1" ht="15.75">
      <c r="A46" s="118"/>
      <c r="B46" s="224" t="s">
        <v>8</v>
      </c>
      <c r="C46" s="114">
        <v>800</v>
      </c>
      <c r="D46" s="114">
        <f>SUM(D39:D45)</f>
        <v>25.150000000000002</v>
      </c>
      <c r="E46" s="114">
        <f>SUM(E39:E45)</f>
        <v>20.969999999999995</v>
      </c>
      <c r="F46" s="114">
        <f>SUM(F39:F45)</f>
        <v>92.39</v>
      </c>
      <c r="G46" s="114">
        <f>SUM(G39:G45)</f>
        <v>697.9000000000001</v>
      </c>
    </row>
    <row r="47" spans="1:7" s="28" customFormat="1" ht="15">
      <c r="A47" s="6"/>
      <c r="B47" s="167" t="s">
        <v>62</v>
      </c>
      <c r="C47" s="169">
        <v>700</v>
      </c>
      <c r="D47" s="211" t="s">
        <v>63</v>
      </c>
      <c r="E47" s="211" t="s">
        <v>64</v>
      </c>
      <c r="F47" s="211" t="s">
        <v>65</v>
      </c>
      <c r="G47" s="241" t="s">
        <v>33</v>
      </c>
    </row>
    <row r="48" spans="1:7" s="28" customFormat="1" ht="15">
      <c r="A48" s="6"/>
      <c r="B48" s="16"/>
      <c r="C48" s="16"/>
      <c r="D48" s="87"/>
      <c r="E48" s="35"/>
      <c r="F48" s="35"/>
      <c r="G48" s="35"/>
    </row>
    <row r="49" spans="1:7" s="28" customFormat="1" ht="39.75" customHeight="1">
      <c r="A49" s="6"/>
      <c r="B49" s="16"/>
      <c r="C49" s="16"/>
      <c r="D49" s="87"/>
      <c r="E49" s="35"/>
      <c r="F49" s="35"/>
      <c r="G49" s="35"/>
    </row>
    <row r="50" spans="1:7" ht="15">
      <c r="A50" s="25"/>
      <c r="B50" s="79"/>
      <c r="C50" s="79"/>
      <c r="D50" s="79"/>
      <c r="E50" s="79"/>
      <c r="F50" s="79"/>
      <c r="G50" s="79"/>
    </row>
    <row r="51" spans="1:7" ht="15" customHeight="1">
      <c r="A51" s="275" t="s">
        <v>94</v>
      </c>
      <c r="B51" s="275"/>
      <c r="C51" s="275"/>
      <c r="D51" s="275"/>
      <c r="E51" s="275"/>
      <c r="F51" s="275"/>
      <c r="G51" s="275"/>
    </row>
    <row r="52" spans="1:7" ht="15">
      <c r="A52" s="53" t="s">
        <v>0</v>
      </c>
      <c r="B52" s="54" t="s">
        <v>1</v>
      </c>
      <c r="C52" s="277" t="s">
        <v>52</v>
      </c>
      <c r="D52" s="281" t="s">
        <v>56</v>
      </c>
      <c r="E52" s="282"/>
      <c r="F52" s="282"/>
      <c r="G52" s="212"/>
    </row>
    <row r="53" spans="1:7" ht="15">
      <c r="A53" s="55" t="s">
        <v>2</v>
      </c>
      <c r="B53" s="56"/>
      <c r="C53" s="279"/>
      <c r="D53" s="71" t="s">
        <v>3</v>
      </c>
      <c r="E53" s="71" t="s">
        <v>4</v>
      </c>
      <c r="F53" s="71" t="s">
        <v>5</v>
      </c>
      <c r="G53" s="71" t="s">
        <v>53</v>
      </c>
    </row>
    <row r="54" spans="1:7" ht="15">
      <c r="A54" s="58">
        <v>1</v>
      </c>
      <c r="B54" s="59">
        <v>2</v>
      </c>
      <c r="C54" s="149" t="s">
        <v>54</v>
      </c>
      <c r="D54" s="161" t="s">
        <v>54</v>
      </c>
      <c r="E54" s="148" t="s">
        <v>54</v>
      </c>
      <c r="F54" s="148" t="s">
        <v>54</v>
      </c>
      <c r="G54" s="148" t="s">
        <v>54</v>
      </c>
    </row>
    <row r="55" spans="1:7" ht="15">
      <c r="A55" s="60"/>
      <c r="B55" s="61" t="s">
        <v>14</v>
      </c>
      <c r="C55" s="61"/>
      <c r="D55" s="62"/>
      <c r="E55" s="62"/>
      <c r="F55" s="62"/>
      <c r="G55" s="62"/>
    </row>
    <row r="56" spans="1:7" ht="15">
      <c r="A56" s="10"/>
      <c r="B56" s="10"/>
      <c r="C56" s="10"/>
      <c r="D56" s="41"/>
      <c r="E56" s="66"/>
      <c r="F56" s="66"/>
      <c r="G56" s="66"/>
    </row>
    <row r="57" spans="1:7" ht="31.5">
      <c r="A57" s="239" t="s">
        <v>123</v>
      </c>
      <c r="B57" s="160" t="s">
        <v>124</v>
      </c>
      <c r="C57" s="171">
        <v>60</v>
      </c>
      <c r="D57" s="117">
        <v>0.35</v>
      </c>
      <c r="E57" s="117">
        <v>0.05</v>
      </c>
      <c r="F57" s="117">
        <v>0.95</v>
      </c>
      <c r="G57" s="117">
        <v>6</v>
      </c>
    </row>
    <row r="58" spans="1:7" ht="31.5">
      <c r="A58" s="102" t="s">
        <v>104</v>
      </c>
      <c r="B58" s="103" t="s">
        <v>103</v>
      </c>
      <c r="C58" s="104" t="s">
        <v>101</v>
      </c>
      <c r="D58" s="105">
        <v>4.07</v>
      </c>
      <c r="E58" s="105">
        <v>3.13</v>
      </c>
      <c r="F58" s="105">
        <v>14.044</v>
      </c>
      <c r="G58" s="105">
        <v>109.72</v>
      </c>
    </row>
    <row r="59" spans="1:7" ht="15.75">
      <c r="A59" s="102" t="s">
        <v>107</v>
      </c>
      <c r="B59" s="103" t="s">
        <v>27</v>
      </c>
      <c r="C59" s="104">
        <v>100</v>
      </c>
      <c r="D59" s="105">
        <v>11.78</v>
      </c>
      <c r="E59" s="105">
        <v>10.12</v>
      </c>
      <c r="F59" s="105">
        <v>2.93</v>
      </c>
      <c r="G59" s="105">
        <v>150</v>
      </c>
    </row>
    <row r="60" spans="1:7" ht="15.75">
      <c r="A60" s="141" t="s">
        <v>79</v>
      </c>
      <c r="B60" s="142" t="s">
        <v>40</v>
      </c>
      <c r="C60" s="146">
        <v>150</v>
      </c>
      <c r="D60" s="144">
        <v>6.66</v>
      </c>
      <c r="E60" s="144">
        <v>9.17</v>
      </c>
      <c r="F60" s="144">
        <v>39.22</v>
      </c>
      <c r="G60" s="144">
        <v>264</v>
      </c>
    </row>
    <row r="61" spans="1:7" ht="15.75">
      <c r="A61" s="136" t="s">
        <v>113</v>
      </c>
      <c r="B61" s="125" t="s">
        <v>114</v>
      </c>
      <c r="C61" s="171">
        <v>200</v>
      </c>
      <c r="D61" s="117">
        <v>0.07</v>
      </c>
      <c r="E61" s="117">
        <v>0.02</v>
      </c>
      <c r="F61" s="117">
        <v>15</v>
      </c>
      <c r="G61" s="117">
        <v>60</v>
      </c>
    </row>
    <row r="62" spans="1:7" ht="15.75">
      <c r="A62" s="239" t="s">
        <v>92</v>
      </c>
      <c r="B62" s="160" t="s">
        <v>6</v>
      </c>
      <c r="C62" s="229">
        <v>30</v>
      </c>
      <c r="D62" s="105">
        <v>2.81</v>
      </c>
      <c r="E62" s="105">
        <v>1.39</v>
      </c>
      <c r="F62" s="105">
        <v>13.1</v>
      </c>
      <c r="G62" s="105">
        <v>82.5</v>
      </c>
    </row>
    <row r="63" spans="1:7" ht="15.75">
      <c r="A63" s="111" t="s">
        <v>84</v>
      </c>
      <c r="B63" s="110" t="s">
        <v>25</v>
      </c>
      <c r="C63" s="171">
        <v>30</v>
      </c>
      <c r="D63" s="105">
        <v>1.89</v>
      </c>
      <c r="E63" s="105">
        <v>0.33</v>
      </c>
      <c r="F63" s="105">
        <v>13.05</v>
      </c>
      <c r="G63" s="105">
        <v>65.7</v>
      </c>
    </row>
    <row r="64" spans="1:7" ht="15.75">
      <c r="A64" s="112"/>
      <c r="B64" s="113" t="s">
        <v>8</v>
      </c>
      <c r="C64" s="114">
        <v>800</v>
      </c>
      <c r="D64" s="114">
        <f>SUM(D57:D63)</f>
        <v>27.63</v>
      </c>
      <c r="E64" s="114">
        <f>SUM(E57:E63)</f>
        <v>24.209999999999997</v>
      </c>
      <c r="F64" s="114">
        <f>SUM(F57:F63)</f>
        <v>98.294</v>
      </c>
      <c r="G64" s="114">
        <f>SUM(G57:G63)</f>
        <v>737.9200000000001</v>
      </c>
    </row>
    <row r="65" spans="1:7" ht="15">
      <c r="A65" s="243"/>
      <c r="B65" s="210" t="s">
        <v>62</v>
      </c>
      <c r="C65" s="169">
        <v>700</v>
      </c>
      <c r="D65" s="211" t="s">
        <v>63</v>
      </c>
      <c r="E65" s="211" t="s">
        <v>64</v>
      </c>
      <c r="F65" s="211" t="s">
        <v>65</v>
      </c>
      <c r="G65" s="241" t="s">
        <v>33</v>
      </c>
    </row>
    <row r="68" spans="1:7" ht="15" customHeight="1">
      <c r="A68" s="273"/>
      <c r="B68" s="273"/>
      <c r="C68" s="273"/>
      <c r="D68" s="273"/>
      <c r="E68" s="273"/>
      <c r="F68" s="273"/>
      <c r="G68" s="273"/>
    </row>
    <row r="69" spans="1:7" ht="15" customHeight="1">
      <c r="A69" s="275" t="s">
        <v>95</v>
      </c>
      <c r="B69" s="275"/>
      <c r="C69" s="275"/>
      <c r="D69" s="275"/>
      <c r="E69" s="275"/>
      <c r="F69" s="275"/>
      <c r="G69" s="275"/>
    </row>
    <row r="70" spans="1:7" ht="15">
      <c r="A70" s="53" t="s">
        <v>0</v>
      </c>
      <c r="B70" s="54" t="s">
        <v>1</v>
      </c>
      <c r="C70" s="277" t="s">
        <v>52</v>
      </c>
      <c r="D70" s="281" t="s">
        <v>56</v>
      </c>
      <c r="E70" s="282"/>
      <c r="F70" s="282"/>
      <c r="G70" s="212"/>
    </row>
    <row r="71" spans="1:7" ht="15">
      <c r="A71" s="55" t="s">
        <v>2</v>
      </c>
      <c r="B71" s="56"/>
      <c r="C71" s="279"/>
      <c r="D71" s="71" t="s">
        <v>3</v>
      </c>
      <c r="E71" s="71" t="s">
        <v>4</v>
      </c>
      <c r="F71" s="71" t="s">
        <v>5</v>
      </c>
      <c r="G71" s="71" t="s">
        <v>53</v>
      </c>
    </row>
    <row r="72" spans="1:7" ht="15">
      <c r="A72" s="58">
        <v>1</v>
      </c>
      <c r="B72" s="59">
        <v>2</v>
      </c>
      <c r="C72" s="149" t="s">
        <v>54</v>
      </c>
      <c r="D72" s="161" t="s">
        <v>54</v>
      </c>
      <c r="E72" s="148" t="s">
        <v>54</v>
      </c>
      <c r="F72" s="148" t="s">
        <v>54</v>
      </c>
      <c r="G72" s="148" t="s">
        <v>54</v>
      </c>
    </row>
    <row r="73" spans="1:7" ht="15">
      <c r="A73" s="60"/>
      <c r="B73" s="61" t="s">
        <v>15</v>
      </c>
      <c r="C73" s="61"/>
      <c r="D73" s="62"/>
      <c r="E73" s="62"/>
      <c r="F73" s="62"/>
      <c r="G73" s="62"/>
    </row>
    <row r="74" spans="1:7" ht="15">
      <c r="A74" s="10"/>
      <c r="B74" s="10"/>
      <c r="C74" s="10"/>
      <c r="D74" s="41"/>
      <c r="E74" s="66"/>
      <c r="F74" s="66"/>
      <c r="G74" s="66"/>
    </row>
    <row r="75" spans="1:7" ht="15">
      <c r="A75" s="244" t="s">
        <v>110</v>
      </c>
      <c r="B75" s="72" t="s">
        <v>111</v>
      </c>
      <c r="C75" s="173">
        <v>60</v>
      </c>
      <c r="D75" s="64">
        <v>1.8</v>
      </c>
      <c r="E75" s="64">
        <v>2.34</v>
      </c>
      <c r="F75" s="64">
        <v>3.78</v>
      </c>
      <c r="G75" s="64">
        <v>42.12</v>
      </c>
    </row>
    <row r="76" spans="1:7" ht="15.75">
      <c r="A76" s="122" t="s">
        <v>105</v>
      </c>
      <c r="B76" s="123" t="s">
        <v>47</v>
      </c>
      <c r="C76" s="173" t="s">
        <v>101</v>
      </c>
      <c r="D76" s="247">
        <v>3.08</v>
      </c>
      <c r="E76" s="247">
        <v>5.52</v>
      </c>
      <c r="F76" s="247">
        <v>10.24</v>
      </c>
      <c r="G76" s="247">
        <v>108.24</v>
      </c>
    </row>
    <row r="77" spans="1:7" ht="15.75">
      <c r="A77" s="183" t="s">
        <v>88</v>
      </c>
      <c r="B77" s="126" t="s">
        <v>22</v>
      </c>
      <c r="C77" s="137">
        <v>200</v>
      </c>
      <c r="D77" s="127">
        <v>15.2</v>
      </c>
      <c r="E77" s="127">
        <v>15.8</v>
      </c>
      <c r="F77" s="127">
        <v>36.2</v>
      </c>
      <c r="G77" s="127">
        <v>348</v>
      </c>
    </row>
    <row r="78" spans="1:7" ht="15.75">
      <c r="A78" s="183" t="s">
        <v>113</v>
      </c>
      <c r="B78" s="125" t="s">
        <v>117</v>
      </c>
      <c r="C78" s="171">
        <v>200</v>
      </c>
      <c r="D78" s="117">
        <v>0.07</v>
      </c>
      <c r="E78" s="117">
        <v>0.02</v>
      </c>
      <c r="F78" s="117">
        <v>15</v>
      </c>
      <c r="G78" s="117">
        <v>60</v>
      </c>
    </row>
    <row r="79" spans="1:7" ht="15.75">
      <c r="A79" s="156" t="s">
        <v>92</v>
      </c>
      <c r="B79" s="160" t="s">
        <v>6</v>
      </c>
      <c r="C79" s="229">
        <v>30</v>
      </c>
      <c r="D79" s="105">
        <v>2.81</v>
      </c>
      <c r="E79" s="105">
        <v>1.39</v>
      </c>
      <c r="F79" s="105">
        <v>13.1</v>
      </c>
      <c r="G79" s="105">
        <v>82.5</v>
      </c>
    </row>
    <row r="80" spans="1:7" ht="15.75">
      <c r="A80" s="245" t="s">
        <v>84</v>
      </c>
      <c r="B80" s="110" t="s">
        <v>25</v>
      </c>
      <c r="C80" s="171">
        <v>30</v>
      </c>
      <c r="D80" s="105">
        <v>1.89</v>
      </c>
      <c r="E80" s="105">
        <v>0.33</v>
      </c>
      <c r="F80" s="105">
        <v>13.05</v>
      </c>
      <c r="G80" s="105">
        <v>65.7</v>
      </c>
    </row>
    <row r="81" spans="1:7" s="28" customFormat="1" ht="15.75">
      <c r="A81" s="246"/>
      <c r="B81" s="113" t="s">
        <v>8</v>
      </c>
      <c r="C81" s="114">
        <v>740</v>
      </c>
      <c r="D81" s="115">
        <f>SUM(D75:D80)</f>
        <v>24.849999999999998</v>
      </c>
      <c r="E81" s="115">
        <f>SUM(E75:E80)</f>
        <v>25.4</v>
      </c>
      <c r="F81" s="115">
        <f>SUM(F75:F80)</f>
        <v>91.36999999999999</v>
      </c>
      <c r="G81" s="114">
        <f>SUM(G75:G80)</f>
        <v>706.5600000000001</v>
      </c>
    </row>
    <row r="82" spans="1:7" s="28" customFormat="1" ht="15">
      <c r="A82" s="13"/>
      <c r="B82" s="210" t="s">
        <v>62</v>
      </c>
      <c r="C82" s="169">
        <v>700</v>
      </c>
      <c r="D82" s="211" t="s">
        <v>63</v>
      </c>
      <c r="E82" s="211" t="s">
        <v>64</v>
      </c>
      <c r="F82" s="211" t="s">
        <v>65</v>
      </c>
      <c r="G82" s="241" t="s">
        <v>33</v>
      </c>
    </row>
    <row r="83" spans="1:7" s="28" customFormat="1" ht="15">
      <c r="A83" s="13"/>
      <c r="B83" s="18"/>
      <c r="C83" s="18"/>
      <c r="D83" s="34"/>
      <c r="E83" s="34"/>
      <c r="F83" s="34"/>
      <c r="G83" s="34"/>
    </row>
    <row r="84" spans="1:7" s="28" customFormat="1" ht="15">
      <c r="A84" s="13"/>
      <c r="B84" s="16"/>
      <c r="C84" s="16"/>
      <c r="D84" s="87"/>
      <c r="E84" s="35"/>
      <c r="F84" s="35"/>
      <c r="G84" s="35"/>
    </row>
    <row r="85" spans="1:7" s="28" customFormat="1" ht="48.75" customHeight="1">
      <c r="A85" s="13"/>
      <c r="B85" s="16"/>
      <c r="C85" s="16"/>
      <c r="D85" s="87"/>
      <c r="E85" s="35"/>
      <c r="F85" s="35"/>
      <c r="G85" s="35"/>
    </row>
    <row r="86" spans="1:7" s="28" customFormat="1" ht="15">
      <c r="A86" s="13"/>
      <c r="B86" s="16"/>
      <c r="C86" s="16"/>
      <c r="D86" s="87"/>
      <c r="E86" s="288"/>
      <c r="F86" s="288"/>
      <c r="G86" s="52"/>
    </row>
    <row r="87" spans="1:7" ht="15.75" customHeight="1">
      <c r="A87" s="276"/>
      <c r="B87" s="276"/>
      <c r="C87" s="276"/>
      <c r="D87" s="276"/>
      <c r="E87" s="276"/>
      <c r="F87" s="276"/>
      <c r="G87" s="276"/>
    </row>
    <row r="88" spans="1:7" ht="15" customHeight="1">
      <c r="A88" s="275" t="s">
        <v>32</v>
      </c>
      <c r="B88" s="275"/>
      <c r="C88" s="275"/>
      <c r="D88" s="275"/>
      <c r="E88" s="275"/>
      <c r="F88" s="275"/>
      <c r="G88" s="275"/>
    </row>
    <row r="89" spans="1:7" ht="15">
      <c r="A89" s="6"/>
      <c r="B89" s="6"/>
      <c r="C89" s="6"/>
      <c r="D89" s="38"/>
      <c r="E89" s="39"/>
      <c r="F89" s="39"/>
      <c r="G89" s="39"/>
    </row>
    <row r="90" spans="1:7" ht="15">
      <c r="A90" s="53" t="s">
        <v>0</v>
      </c>
      <c r="B90" s="54" t="s">
        <v>1</v>
      </c>
      <c r="C90" s="277" t="s">
        <v>52</v>
      </c>
      <c r="D90" s="281" t="s">
        <v>56</v>
      </c>
      <c r="E90" s="282"/>
      <c r="F90" s="282"/>
      <c r="G90" s="212"/>
    </row>
    <row r="91" spans="1:7" ht="15">
      <c r="A91" s="55" t="s">
        <v>2</v>
      </c>
      <c r="B91" s="56"/>
      <c r="C91" s="279"/>
      <c r="D91" s="71" t="s">
        <v>3</v>
      </c>
      <c r="E91" s="71" t="s">
        <v>4</v>
      </c>
      <c r="F91" s="71" t="s">
        <v>5</v>
      </c>
      <c r="G91" s="71" t="s">
        <v>53</v>
      </c>
    </row>
    <row r="92" spans="1:7" ht="15">
      <c r="A92" s="58">
        <v>1</v>
      </c>
      <c r="B92" s="59">
        <v>2</v>
      </c>
      <c r="C92" s="149" t="s">
        <v>54</v>
      </c>
      <c r="D92" s="161" t="s">
        <v>54</v>
      </c>
      <c r="E92" s="148" t="s">
        <v>54</v>
      </c>
      <c r="F92" s="148" t="s">
        <v>54</v>
      </c>
      <c r="G92" s="148" t="s">
        <v>54</v>
      </c>
    </row>
    <row r="93" spans="1:7" ht="15">
      <c r="A93" s="13"/>
      <c r="B93" s="14" t="s">
        <v>16</v>
      </c>
      <c r="C93" s="14"/>
      <c r="D93" s="31"/>
      <c r="E93" s="31"/>
      <c r="F93" s="31"/>
      <c r="G93" s="31"/>
    </row>
    <row r="94" spans="1:7" ht="15">
      <c r="A94" s="6"/>
      <c r="B94" s="6"/>
      <c r="C94" s="6"/>
      <c r="D94" s="33"/>
      <c r="E94" s="34"/>
      <c r="F94" s="34"/>
      <c r="G94" s="34"/>
    </row>
    <row r="95" spans="1:7" ht="31.5">
      <c r="A95" s="156" t="s">
        <v>123</v>
      </c>
      <c r="B95" s="230" t="s">
        <v>124</v>
      </c>
      <c r="C95" s="171">
        <v>60</v>
      </c>
      <c r="D95" s="155">
        <v>0.35</v>
      </c>
      <c r="E95" s="101">
        <v>0.05</v>
      </c>
      <c r="F95" s="101">
        <v>0.95</v>
      </c>
      <c r="G95" s="101">
        <v>6</v>
      </c>
    </row>
    <row r="96" spans="1:7" ht="15.75">
      <c r="A96" s="157" t="s">
        <v>126</v>
      </c>
      <c r="B96" s="231" t="s">
        <v>127</v>
      </c>
      <c r="C96" s="104">
        <v>200</v>
      </c>
      <c r="D96" s="201">
        <v>1.44</v>
      </c>
      <c r="E96" s="186">
        <v>3.93</v>
      </c>
      <c r="F96" s="186">
        <v>8.75</v>
      </c>
      <c r="G96" s="96">
        <v>83</v>
      </c>
    </row>
    <row r="97" spans="1:7" ht="15.75">
      <c r="A97" s="134" t="s">
        <v>89</v>
      </c>
      <c r="B97" s="232" t="s">
        <v>46</v>
      </c>
      <c r="C97" s="135" t="s">
        <v>115</v>
      </c>
      <c r="D97" s="235">
        <v>9.83</v>
      </c>
      <c r="E97" s="132">
        <v>6.76</v>
      </c>
      <c r="F97" s="132">
        <v>4.9</v>
      </c>
      <c r="G97" s="132">
        <v>135.36</v>
      </c>
    </row>
    <row r="98" spans="1:7" ht="15.75">
      <c r="A98" s="98" t="s">
        <v>81</v>
      </c>
      <c r="B98" s="233" t="s">
        <v>41</v>
      </c>
      <c r="C98" s="171">
        <v>150</v>
      </c>
      <c r="D98" s="248">
        <v>5.73</v>
      </c>
      <c r="E98" s="108">
        <v>6.08</v>
      </c>
      <c r="F98" s="178">
        <v>31.96</v>
      </c>
      <c r="G98" s="172">
        <v>205.5</v>
      </c>
    </row>
    <row r="99" spans="1:7" ht="15.75">
      <c r="A99" s="136" t="s">
        <v>118</v>
      </c>
      <c r="B99" s="205" t="s">
        <v>119</v>
      </c>
      <c r="C99" s="171">
        <v>200</v>
      </c>
      <c r="D99" s="248">
        <v>0.13</v>
      </c>
      <c r="E99" s="108">
        <v>0.02</v>
      </c>
      <c r="F99" s="178">
        <v>15.2</v>
      </c>
      <c r="G99" s="172">
        <v>62</v>
      </c>
    </row>
    <row r="100" spans="1:7" ht="15.75">
      <c r="A100" s="111" t="s">
        <v>83</v>
      </c>
      <c r="B100" s="223" t="s">
        <v>6</v>
      </c>
      <c r="C100" s="171">
        <v>30</v>
      </c>
      <c r="D100" s="172">
        <v>2.43</v>
      </c>
      <c r="E100" s="108">
        <v>0.3</v>
      </c>
      <c r="F100" s="108">
        <v>14.64</v>
      </c>
      <c r="G100" s="108">
        <v>72.6</v>
      </c>
    </row>
    <row r="101" spans="1:7" ht="15.75">
      <c r="A101" s="111" t="s">
        <v>84</v>
      </c>
      <c r="B101" s="223" t="s">
        <v>25</v>
      </c>
      <c r="C101" s="171">
        <v>40</v>
      </c>
      <c r="D101" s="227">
        <v>2.53</v>
      </c>
      <c r="E101" s="105">
        <v>0.45</v>
      </c>
      <c r="F101" s="105">
        <v>17.4</v>
      </c>
      <c r="G101" s="105">
        <v>87.6</v>
      </c>
    </row>
    <row r="102" spans="1:7" ht="15.75">
      <c r="A102" s="85"/>
      <c r="B102" s="234" t="s">
        <v>8</v>
      </c>
      <c r="C102" s="129">
        <v>800</v>
      </c>
      <c r="D102" s="236">
        <f>SUM(D95:D101)</f>
        <v>22.44</v>
      </c>
      <c r="E102" s="187">
        <f>SUM(E95:E101)</f>
        <v>17.59</v>
      </c>
      <c r="F102" s="187">
        <f>SUM(F95:F101)</f>
        <v>93.80000000000001</v>
      </c>
      <c r="G102" s="130">
        <f>SUM(G95:G101)</f>
        <v>652.0600000000001</v>
      </c>
    </row>
    <row r="103" spans="1:7" ht="15">
      <c r="A103" s="6"/>
      <c r="B103" s="167" t="s">
        <v>62</v>
      </c>
      <c r="C103" s="169">
        <v>700</v>
      </c>
      <c r="D103" s="168" t="s">
        <v>63</v>
      </c>
      <c r="E103" s="163" t="s">
        <v>64</v>
      </c>
      <c r="F103" s="163" t="s">
        <v>65</v>
      </c>
      <c r="G103" s="164" t="s">
        <v>33</v>
      </c>
    </row>
    <row r="104" spans="1:7" ht="15">
      <c r="A104" s="6"/>
      <c r="B104" s="189"/>
      <c r="C104" s="87"/>
      <c r="D104" s="192"/>
      <c r="E104" s="192"/>
      <c r="F104" s="192"/>
      <c r="G104" s="193"/>
    </row>
    <row r="105" spans="1:7" ht="15.75" customHeight="1">
      <c r="A105" s="276"/>
      <c r="B105" s="276"/>
      <c r="C105" s="276"/>
      <c r="D105" s="276"/>
      <c r="E105" s="276"/>
      <c r="F105" s="276"/>
      <c r="G105" s="276"/>
    </row>
    <row r="106" spans="1:7" ht="15" customHeight="1">
      <c r="A106" s="289" t="s">
        <v>32</v>
      </c>
      <c r="B106" s="289"/>
      <c r="C106" s="289"/>
      <c r="D106" s="289"/>
      <c r="E106" s="289"/>
      <c r="F106" s="289"/>
      <c r="G106" s="289"/>
    </row>
    <row r="107" spans="1:7" ht="15">
      <c r="A107" s="53" t="s">
        <v>0</v>
      </c>
      <c r="B107" s="54" t="s">
        <v>1</v>
      </c>
      <c r="C107" s="277" t="s">
        <v>52</v>
      </c>
      <c r="D107" s="281" t="s">
        <v>56</v>
      </c>
      <c r="E107" s="282"/>
      <c r="F107" s="282"/>
      <c r="G107" s="212"/>
    </row>
    <row r="108" spans="1:7" ht="15">
      <c r="A108" s="55" t="s">
        <v>2</v>
      </c>
      <c r="B108" s="56"/>
      <c r="C108" s="279"/>
      <c r="D108" s="71" t="s">
        <v>3</v>
      </c>
      <c r="E108" s="71" t="s">
        <v>4</v>
      </c>
      <c r="F108" s="71" t="s">
        <v>5</v>
      </c>
      <c r="G108" s="71" t="s">
        <v>53</v>
      </c>
    </row>
    <row r="109" spans="1:7" ht="15">
      <c r="A109" s="58">
        <v>1</v>
      </c>
      <c r="B109" s="59">
        <v>2</v>
      </c>
      <c r="C109" s="149" t="s">
        <v>54</v>
      </c>
      <c r="D109" s="161" t="s">
        <v>54</v>
      </c>
      <c r="E109" s="148" t="s">
        <v>54</v>
      </c>
      <c r="F109" s="148" t="s">
        <v>54</v>
      </c>
      <c r="G109" s="148" t="s">
        <v>54</v>
      </c>
    </row>
    <row r="110" spans="1:7" ht="15">
      <c r="A110" s="60"/>
      <c r="B110" s="61" t="s">
        <v>17</v>
      </c>
      <c r="C110" s="61"/>
      <c r="D110" s="62"/>
      <c r="E110" s="62"/>
      <c r="F110" s="62"/>
      <c r="G110" s="62"/>
    </row>
    <row r="111" spans="1:7" ht="15">
      <c r="A111" s="10"/>
      <c r="B111" s="10"/>
      <c r="C111" s="10"/>
      <c r="D111" s="41"/>
      <c r="E111" s="66"/>
      <c r="F111" s="66"/>
      <c r="G111" s="66"/>
    </row>
    <row r="112" spans="1:7" ht="15.75">
      <c r="A112" s="102" t="s">
        <v>90</v>
      </c>
      <c r="B112" s="232" t="s">
        <v>48</v>
      </c>
      <c r="C112" s="200">
        <v>60</v>
      </c>
      <c r="D112" s="250">
        <v>0.85</v>
      </c>
      <c r="E112" s="185">
        <v>3.65</v>
      </c>
      <c r="F112" s="185">
        <v>5.016</v>
      </c>
      <c r="G112" s="138">
        <v>56.34</v>
      </c>
    </row>
    <row r="113" spans="1:7" ht="15.75">
      <c r="A113" s="93" t="s">
        <v>91</v>
      </c>
      <c r="B113" s="249" t="s">
        <v>26</v>
      </c>
      <c r="C113" s="104">
        <v>200</v>
      </c>
      <c r="D113" s="201">
        <v>4.96</v>
      </c>
      <c r="E113" s="186">
        <v>4.48</v>
      </c>
      <c r="F113" s="186">
        <v>17.84</v>
      </c>
      <c r="G113" s="96">
        <v>133.6</v>
      </c>
    </row>
    <row r="114" spans="1:7" ht="15.75">
      <c r="A114" s="139" t="s">
        <v>106</v>
      </c>
      <c r="B114" s="234" t="s">
        <v>49</v>
      </c>
      <c r="C114" s="106">
        <v>200</v>
      </c>
      <c r="D114" s="227">
        <v>15.08</v>
      </c>
      <c r="E114" s="105">
        <v>13.58</v>
      </c>
      <c r="F114" s="105">
        <v>17.37</v>
      </c>
      <c r="G114" s="105">
        <v>252.57</v>
      </c>
    </row>
    <row r="115" spans="1:7" ht="15.75">
      <c r="A115" s="136" t="s">
        <v>113</v>
      </c>
      <c r="B115" s="205" t="s">
        <v>117</v>
      </c>
      <c r="C115" s="171">
        <v>200</v>
      </c>
      <c r="D115" s="172">
        <v>0.07</v>
      </c>
      <c r="E115" s="108">
        <v>0.02</v>
      </c>
      <c r="F115" s="108">
        <v>15</v>
      </c>
      <c r="G115" s="108">
        <v>60</v>
      </c>
    </row>
    <row r="116" spans="1:7" ht="15.75">
      <c r="A116" s="98" t="s">
        <v>92</v>
      </c>
      <c r="B116" s="222" t="s">
        <v>6</v>
      </c>
      <c r="C116" s="171">
        <v>30</v>
      </c>
      <c r="D116" s="172">
        <v>2.43</v>
      </c>
      <c r="E116" s="108">
        <v>0.3</v>
      </c>
      <c r="F116" s="108">
        <v>14.64</v>
      </c>
      <c r="G116" s="108">
        <v>72.6</v>
      </c>
    </row>
    <row r="117" spans="1:7" ht="15.75">
      <c r="A117" s="111" t="s">
        <v>84</v>
      </c>
      <c r="B117" s="223" t="s">
        <v>25</v>
      </c>
      <c r="C117" s="171">
        <v>40</v>
      </c>
      <c r="D117" s="227">
        <v>2.53</v>
      </c>
      <c r="E117" s="105">
        <v>0.45</v>
      </c>
      <c r="F117" s="105">
        <v>17.4</v>
      </c>
      <c r="G117" s="105">
        <v>87.6</v>
      </c>
    </row>
    <row r="118" spans="1:7" ht="15.75">
      <c r="A118" s="112"/>
      <c r="B118" s="224" t="s">
        <v>8</v>
      </c>
      <c r="C118" s="114">
        <f>SUM(C112:C117)</f>
        <v>730</v>
      </c>
      <c r="D118" s="251">
        <f>SUM(D112:D117)</f>
        <v>25.92</v>
      </c>
      <c r="E118" s="150">
        <f>SUM(E112:E117)</f>
        <v>22.48</v>
      </c>
      <c r="F118" s="150">
        <f>SUM(F112:F117)</f>
        <v>87.26599999999999</v>
      </c>
      <c r="G118" s="150">
        <f>SUM(G112:G117)</f>
        <v>662.71</v>
      </c>
    </row>
    <row r="119" spans="1:7" ht="15">
      <c r="A119" s="6"/>
      <c r="B119" s="167" t="s">
        <v>62</v>
      </c>
      <c r="C119" s="169">
        <v>700</v>
      </c>
      <c r="D119" s="168" t="s">
        <v>63</v>
      </c>
      <c r="E119" s="163" t="s">
        <v>64</v>
      </c>
      <c r="F119" s="163" t="s">
        <v>65</v>
      </c>
      <c r="G119" s="164" t="s">
        <v>33</v>
      </c>
    </row>
    <row r="120" spans="1:7" s="28" customFormat="1" ht="15">
      <c r="A120" s="6"/>
      <c r="B120" s="16"/>
      <c r="C120" s="16"/>
      <c r="D120" s="87"/>
      <c r="E120" s="35"/>
      <c r="F120" s="35"/>
      <c r="G120" s="35"/>
    </row>
    <row r="121" spans="1:7" ht="24.75" customHeight="1">
      <c r="A121" s="6"/>
      <c r="B121" s="16"/>
      <c r="C121" s="16"/>
      <c r="D121" s="87"/>
      <c r="E121" s="35"/>
      <c r="F121" s="35"/>
      <c r="G121" s="35"/>
    </row>
    <row r="122" spans="1:7" ht="15.75" customHeight="1">
      <c r="A122" s="290"/>
      <c r="B122" s="290"/>
      <c r="C122" s="290"/>
      <c r="D122" s="290"/>
      <c r="E122" s="290"/>
      <c r="F122" s="290"/>
      <c r="G122" s="290"/>
    </row>
    <row r="123" spans="1:7" s="28" customFormat="1" ht="15.75" customHeight="1">
      <c r="A123" s="289" t="s">
        <v>32</v>
      </c>
      <c r="B123" s="289"/>
      <c r="C123" s="289"/>
      <c r="D123" s="289"/>
      <c r="E123" s="289"/>
      <c r="F123" s="289"/>
      <c r="G123" s="289"/>
    </row>
    <row r="124" spans="1:7" s="28" customFormat="1" ht="15" customHeight="1">
      <c r="A124" s="53" t="s">
        <v>0</v>
      </c>
      <c r="B124" s="54" t="s">
        <v>1</v>
      </c>
      <c r="C124" s="277" t="s">
        <v>52</v>
      </c>
      <c r="D124" s="281" t="s">
        <v>56</v>
      </c>
      <c r="E124" s="282"/>
      <c r="F124" s="282"/>
      <c r="G124" s="212"/>
    </row>
    <row r="125" spans="1:7" s="28" customFormat="1" ht="15">
      <c r="A125" s="55" t="s">
        <v>2</v>
      </c>
      <c r="B125" s="56"/>
      <c r="C125" s="279"/>
      <c r="D125" s="71" t="s">
        <v>3</v>
      </c>
      <c r="E125" s="71" t="s">
        <v>4</v>
      </c>
      <c r="F125" s="71" t="s">
        <v>5</v>
      </c>
      <c r="G125" s="71" t="s">
        <v>53</v>
      </c>
    </row>
    <row r="126" spans="1:7" s="28" customFormat="1" ht="15">
      <c r="A126" s="58">
        <v>1</v>
      </c>
      <c r="B126" s="59">
        <v>2</v>
      </c>
      <c r="C126" s="149" t="s">
        <v>54</v>
      </c>
      <c r="D126" s="161" t="s">
        <v>54</v>
      </c>
      <c r="E126" s="148" t="s">
        <v>54</v>
      </c>
      <c r="F126" s="148" t="s">
        <v>54</v>
      </c>
      <c r="G126" s="148" t="s">
        <v>54</v>
      </c>
    </row>
    <row r="127" spans="1:7" ht="15">
      <c r="A127" s="60"/>
      <c r="B127" s="60"/>
      <c r="C127" s="60"/>
      <c r="D127" s="82"/>
      <c r="E127" s="82"/>
      <c r="F127" s="82"/>
      <c r="G127" s="82"/>
    </row>
    <row r="128" spans="1:7" ht="15">
      <c r="A128" s="60"/>
      <c r="B128" s="61" t="s">
        <v>18</v>
      </c>
      <c r="C128" s="61"/>
      <c r="D128" s="62"/>
      <c r="E128" s="62"/>
      <c r="F128" s="62"/>
      <c r="G128" s="62"/>
    </row>
    <row r="129" spans="1:7" ht="15">
      <c r="A129" s="10"/>
      <c r="B129" s="10"/>
      <c r="C129" s="10"/>
      <c r="D129" s="41"/>
      <c r="E129" s="66"/>
      <c r="F129" s="66"/>
      <c r="G129" s="66"/>
    </row>
    <row r="130" spans="1:7" ht="15.75">
      <c r="A130" s="119" t="s">
        <v>108</v>
      </c>
      <c r="B130" s="252" t="s">
        <v>109</v>
      </c>
      <c r="C130" s="104">
        <v>60</v>
      </c>
      <c r="D130" s="121">
        <v>0.96</v>
      </c>
      <c r="E130" s="253">
        <v>9.76</v>
      </c>
      <c r="F130" s="121">
        <v>3.16</v>
      </c>
      <c r="G130" s="121">
        <v>62.4</v>
      </c>
    </row>
    <row r="131" spans="1:7" ht="31.5">
      <c r="A131" s="157" t="s">
        <v>104</v>
      </c>
      <c r="B131" s="231" t="s">
        <v>103</v>
      </c>
      <c r="C131" s="104" t="s">
        <v>101</v>
      </c>
      <c r="D131" s="105">
        <v>4.07</v>
      </c>
      <c r="E131" s="201">
        <v>3.13</v>
      </c>
      <c r="F131" s="186">
        <v>14.044</v>
      </c>
      <c r="G131" s="96">
        <v>109.72</v>
      </c>
    </row>
    <row r="132" spans="1:7" ht="15.75">
      <c r="A132" s="125" t="s">
        <v>100</v>
      </c>
      <c r="B132" s="221" t="s">
        <v>43</v>
      </c>
      <c r="C132" s="204">
        <v>100</v>
      </c>
      <c r="D132" s="127">
        <v>9.75</v>
      </c>
      <c r="E132" s="202">
        <v>4.96</v>
      </c>
      <c r="F132" s="127">
        <v>3.8</v>
      </c>
      <c r="G132" s="127">
        <v>105</v>
      </c>
    </row>
    <row r="133" spans="1:7" ht="15.75">
      <c r="A133" s="98" t="s">
        <v>79</v>
      </c>
      <c r="B133" s="222" t="s">
        <v>44</v>
      </c>
      <c r="C133" s="171">
        <v>150</v>
      </c>
      <c r="D133" s="117">
        <v>3.66</v>
      </c>
      <c r="E133" s="172">
        <v>7.54</v>
      </c>
      <c r="F133" s="108">
        <v>38.063</v>
      </c>
      <c r="G133" s="108">
        <v>234.43</v>
      </c>
    </row>
    <row r="134" spans="1:7" ht="15.75">
      <c r="A134" s="98" t="s">
        <v>82</v>
      </c>
      <c r="B134" s="222" t="s">
        <v>11</v>
      </c>
      <c r="C134" s="171">
        <v>200</v>
      </c>
      <c r="D134" s="117">
        <v>0.6</v>
      </c>
      <c r="E134" s="172">
        <v>0</v>
      </c>
      <c r="F134" s="178">
        <v>31.4</v>
      </c>
      <c r="G134" s="197">
        <v>124</v>
      </c>
    </row>
    <row r="135" spans="1:7" ht="15.75">
      <c r="A135" s="98" t="s">
        <v>92</v>
      </c>
      <c r="B135" s="222" t="s">
        <v>6</v>
      </c>
      <c r="C135" s="229">
        <v>30</v>
      </c>
      <c r="D135" s="105">
        <v>2.81</v>
      </c>
      <c r="E135" s="227">
        <v>1.39</v>
      </c>
      <c r="F135" s="105">
        <v>13.1</v>
      </c>
      <c r="G135" s="105">
        <v>82.5</v>
      </c>
    </row>
    <row r="136" spans="1:7" ht="15.75">
      <c r="A136" s="111" t="s">
        <v>84</v>
      </c>
      <c r="B136" s="223" t="s">
        <v>25</v>
      </c>
      <c r="C136" s="171">
        <v>30</v>
      </c>
      <c r="D136" s="105">
        <v>1.89</v>
      </c>
      <c r="E136" s="227">
        <v>0.33</v>
      </c>
      <c r="F136" s="105">
        <v>13.05</v>
      </c>
      <c r="G136" s="105">
        <v>65.7</v>
      </c>
    </row>
    <row r="137" spans="1:7" ht="15.75">
      <c r="A137" s="84"/>
      <c r="B137" s="234" t="s">
        <v>8</v>
      </c>
      <c r="C137" s="129">
        <v>790</v>
      </c>
      <c r="D137" s="104">
        <f>SUM(D130:D136)</f>
        <v>23.740000000000002</v>
      </c>
      <c r="E137" s="254">
        <f>SUM(E130:E136)</f>
        <v>27.11</v>
      </c>
      <c r="F137" s="130">
        <f>SUM(F130:F136)</f>
        <v>116.617</v>
      </c>
      <c r="G137" s="130">
        <f>SUM(G130:G136)</f>
        <v>783.75</v>
      </c>
    </row>
    <row r="138" spans="1:7" ht="15">
      <c r="A138" s="11"/>
      <c r="B138" s="167" t="s">
        <v>62</v>
      </c>
      <c r="C138" s="169">
        <v>700</v>
      </c>
      <c r="D138" s="211" t="s">
        <v>63</v>
      </c>
      <c r="E138" s="168" t="s">
        <v>64</v>
      </c>
      <c r="F138" s="163" t="s">
        <v>65</v>
      </c>
      <c r="G138" s="164" t="s">
        <v>33</v>
      </c>
    </row>
    <row r="139" spans="1:7" ht="15">
      <c r="A139" s="11"/>
      <c r="B139" s="16"/>
      <c r="C139" s="16"/>
      <c r="D139" s="87"/>
      <c r="E139" s="35"/>
      <c r="F139" s="35"/>
      <c r="G139" s="35"/>
    </row>
    <row r="140" spans="1:7" ht="15.75" customHeight="1">
      <c r="A140" s="276"/>
      <c r="B140" s="276"/>
      <c r="C140" s="276"/>
      <c r="D140" s="276"/>
      <c r="E140" s="276"/>
      <c r="F140" s="276"/>
      <c r="G140" s="276"/>
    </row>
    <row r="141" spans="1:7" ht="15.75" customHeight="1">
      <c r="A141" s="276"/>
      <c r="B141" s="276"/>
      <c r="C141" s="276"/>
      <c r="D141" s="276"/>
      <c r="E141" s="276"/>
      <c r="F141" s="276"/>
      <c r="G141" s="276"/>
    </row>
    <row r="142" spans="1:7" ht="15.75" customHeight="1">
      <c r="A142" s="275" t="s">
        <v>32</v>
      </c>
      <c r="B142" s="275"/>
      <c r="C142" s="275"/>
      <c r="D142" s="275"/>
      <c r="E142" s="275"/>
      <c r="F142" s="275"/>
      <c r="G142" s="275"/>
    </row>
    <row r="143" spans="1:7" ht="15" customHeight="1">
      <c r="A143" s="53" t="s">
        <v>0</v>
      </c>
      <c r="B143" s="54" t="s">
        <v>1</v>
      </c>
      <c r="C143" s="277" t="s">
        <v>52</v>
      </c>
      <c r="D143" s="281" t="s">
        <v>56</v>
      </c>
      <c r="E143" s="282"/>
      <c r="F143" s="282"/>
      <c r="G143" s="212"/>
    </row>
    <row r="144" spans="1:7" ht="15">
      <c r="A144" s="55" t="s">
        <v>2</v>
      </c>
      <c r="B144" s="56"/>
      <c r="C144" s="279"/>
      <c r="D144" s="71" t="s">
        <v>3</v>
      </c>
      <c r="E144" s="71" t="s">
        <v>4</v>
      </c>
      <c r="F144" s="71" t="s">
        <v>5</v>
      </c>
      <c r="G144" s="71" t="s">
        <v>53</v>
      </c>
    </row>
    <row r="145" spans="1:7" ht="15">
      <c r="A145" s="58">
        <v>1</v>
      </c>
      <c r="B145" s="59">
        <v>2</v>
      </c>
      <c r="C145" s="149" t="s">
        <v>54</v>
      </c>
      <c r="D145" s="161" t="s">
        <v>54</v>
      </c>
      <c r="E145" s="148" t="s">
        <v>54</v>
      </c>
      <c r="F145" s="148" t="s">
        <v>54</v>
      </c>
      <c r="G145" s="148" t="s">
        <v>54</v>
      </c>
    </row>
    <row r="146" spans="1:7" ht="15">
      <c r="A146" s="86"/>
      <c r="B146" s="61" t="s">
        <v>12</v>
      </c>
      <c r="C146" s="61"/>
      <c r="D146" s="41"/>
      <c r="E146" s="41"/>
      <c r="F146" s="41"/>
      <c r="G146" s="41"/>
    </row>
    <row r="147" spans="1:7" s="28" customFormat="1" ht="15">
      <c r="A147" s="60"/>
      <c r="B147" s="61"/>
      <c r="C147" s="61"/>
      <c r="D147" s="62"/>
      <c r="E147" s="82"/>
      <c r="F147" s="62"/>
      <c r="G147" s="62"/>
    </row>
    <row r="148" spans="1:7" s="28" customFormat="1" ht="31.5">
      <c r="A148" s="98" t="s">
        <v>123</v>
      </c>
      <c r="B148" s="222" t="s">
        <v>125</v>
      </c>
      <c r="C148" s="171">
        <v>60</v>
      </c>
      <c r="D148" s="117">
        <v>0.66</v>
      </c>
      <c r="E148" s="117">
        <v>0.1</v>
      </c>
      <c r="F148" s="117">
        <v>2.28</v>
      </c>
      <c r="G148" s="117">
        <v>13.2</v>
      </c>
    </row>
    <row r="149" spans="1:7" s="28" customFormat="1" ht="30">
      <c r="A149" s="98" t="s">
        <v>80</v>
      </c>
      <c r="B149" s="242" t="s">
        <v>20</v>
      </c>
      <c r="C149" s="171" t="s">
        <v>101</v>
      </c>
      <c r="D149" s="117">
        <v>1.84</v>
      </c>
      <c r="E149" s="117">
        <v>5.04</v>
      </c>
      <c r="F149" s="117">
        <v>8.24</v>
      </c>
      <c r="G149" s="117">
        <v>92.8</v>
      </c>
    </row>
    <row r="150" spans="1:7" ht="15.75">
      <c r="A150" s="183" t="s">
        <v>85</v>
      </c>
      <c r="B150" s="220" t="s">
        <v>86</v>
      </c>
      <c r="C150" s="182" t="s">
        <v>115</v>
      </c>
      <c r="D150" s="180">
        <v>12.16</v>
      </c>
      <c r="E150" s="181">
        <v>8.019</v>
      </c>
      <c r="F150" s="181">
        <v>8.77</v>
      </c>
      <c r="G150" s="181">
        <v>178.2</v>
      </c>
    </row>
    <row r="151" spans="1:7" ht="15">
      <c r="A151" s="136" t="s">
        <v>129</v>
      </c>
      <c r="B151" s="205" t="s">
        <v>128</v>
      </c>
      <c r="C151" s="255">
        <v>150</v>
      </c>
      <c r="D151" s="256">
        <v>8.3</v>
      </c>
      <c r="E151" s="256">
        <v>6.3</v>
      </c>
      <c r="F151" s="256">
        <v>36</v>
      </c>
      <c r="G151" s="256">
        <v>233.7</v>
      </c>
    </row>
    <row r="152" spans="1:7" ht="15.75">
      <c r="A152" s="136" t="s">
        <v>113</v>
      </c>
      <c r="B152" s="205" t="s">
        <v>117</v>
      </c>
      <c r="C152" s="171">
        <v>200</v>
      </c>
      <c r="D152" s="117">
        <v>0.07</v>
      </c>
      <c r="E152" s="117">
        <v>0.02</v>
      </c>
      <c r="F152" s="117">
        <v>15</v>
      </c>
      <c r="G152" s="117">
        <v>60</v>
      </c>
    </row>
    <row r="153" spans="1:7" ht="15.75">
      <c r="A153" s="98" t="s">
        <v>92</v>
      </c>
      <c r="B153" s="222" t="s">
        <v>6</v>
      </c>
      <c r="C153" s="229">
        <v>30</v>
      </c>
      <c r="D153" s="105">
        <v>2.81</v>
      </c>
      <c r="E153" s="105">
        <v>1.39</v>
      </c>
      <c r="F153" s="105">
        <v>13.1</v>
      </c>
      <c r="G153" s="105">
        <v>82.5</v>
      </c>
    </row>
    <row r="154" spans="1:7" ht="15.75">
      <c r="A154" s="111" t="s">
        <v>84</v>
      </c>
      <c r="B154" s="223" t="s">
        <v>25</v>
      </c>
      <c r="C154" s="171">
        <v>30</v>
      </c>
      <c r="D154" s="105">
        <v>1.89</v>
      </c>
      <c r="E154" s="105">
        <v>0.33</v>
      </c>
      <c r="F154" s="105">
        <v>13.05</v>
      </c>
      <c r="G154" s="105">
        <v>65.7</v>
      </c>
    </row>
    <row r="155" spans="1:7" ht="15.75">
      <c r="A155" s="118"/>
      <c r="B155" s="224" t="s">
        <v>8</v>
      </c>
      <c r="C155" s="114">
        <f>C154+C153+C152+C151+C148+210+110</f>
        <v>790</v>
      </c>
      <c r="D155" s="114">
        <f>SUM(D148:D154)</f>
        <v>27.73</v>
      </c>
      <c r="E155" s="114">
        <f>SUM(E148:E154)</f>
        <v>21.198999999999998</v>
      </c>
      <c r="F155" s="114">
        <f>SUM(F148:F154)</f>
        <v>96.43999999999998</v>
      </c>
      <c r="G155" s="114">
        <f>SUM(G148:G154)</f>
        <v>726.1</v>
      </c>
    </row>
    <row r="156" spans="1:7" ht="15">
      <c r="A156" s="15"/>
      <c r="B156" s="167" t="s">
        <v>62</v>
      </c>
      <c r="C156" s="169">
        <v>700</v>
      </c>
      <c r="D156" s="211" t="s">
        <v>63</v>
      </c>
      <c r="E156" s="211" t="s">
        <v>64</v>
      </c>
      <c r="F156" s="211" t="s">
        <v>65</v>
      </c>
      <c r="G156" s="241" t="s">
        <v>33</v>
      </c>
    </row>
    <row r="157" spans="1:7" ht="15">
      <c r="A157" s="15"/>
      <c r="B157" s="16"/>
      <c r="C157" s="16"/>
      <c r="D157" s="87"/>
      <c r="E157" s="35"/>
      <c r="F157" s="35"/>
      <c r="G157" s="35"/>
    </row>
    <row r="158" spans="1:7" ht="30" customHeight="1">
      <c r="A158" s="15"/>
      <c r="B158" s="16"/>
      <c r="C158" s="16"/>
      <c r="D158" s="87"/>
      <c r="E158" s="35"/>
      <c r="F158" s="35"/>
      <c r="G158" s="35"/>
    </row>
    <row r="159" spans="1:7" ht="15">
      <c r="A159" s="15"/>
      <c r="B159" s="81"/>
      <c r="C159" s="81"/>
      <c r="D159" s="52"/>
      <c r="E159" s="288"/>
      <c r="F159" s="288"/>
      <c r="G159" s="52"/>
    </row>
    <row r="160" spans="1:7" ht="15">
      <c r="A160" s="15"/>
      <c r="B160" s="81"/>
      <c r="C160" s="81"/>
      <c r="D160" s="52"/>
      <c r="E160" s="288"/>
      <c r="F160" s="288"/>
      <c r="G160" s="288"/>
    </row>
    <row r="161" spans="1:7" ht="15.75" customHeight="1">
      <c r="A161" s="276"/>
      <c r="B161" s="276"/>
      <c r="C161" s="276"/>
      <c r="D161" s="276"/>
      <c r="E161" s="276"/>
      <c r="F161" s="276"/>
      <c r="G161" s="276"/>
    </row>
    <row r="162" spans="1:7" ht="15.75" customHeight="1">
      <c r="A162" s="275" t="s">
        <v>32</v>
      </c>
      <c r="B162" s="275"/>
      <c r="C162" s="275"/>
      <c r="D162" s="275"/>
      <c r="E162" s="275"/>
      <c r="F162" s="275"/>
      <c r="G162" s="275"/>
    </row>
    <row r="163" spans="1:7" ht="15" customHeight="1">
      <c r="A163" s="6"/>
      <c r="B163" s="6"/>
      <c r="C163" s="6"/>
      <c r="D163" s="38"/>
      <c r="E163" s="39"/>
      <c r="F163" s="39"/>
      <c r="G163" s="39"/>
    </row>
    <row r="164" spans="1:7" ht="15">
      <c r="A164" s="53" t="s">
        <v>0</v>
      </c>
      <c r="B164" s="54" t="s">
        <v>1</v>
      </c>
      <c r="C164" s="277" t="s">
        <v>52</v>
      </c>
      <c r="D164" s="281" t="s">
        <v>56</v>
      </c>
      <c r="E164" s="282"/>
      <c r="F164" s="282"/>
      <c r="G164" s="212"/>
    </row>
    <row r="165" spans="1:7" ht="15">
      <c r="A165" s="55" t="s">
        <v>2</v>
      </c>
      <c r="B165" s="56"/>
      <c r="C165" s="279"/>
      <c r="D165" s="71" t="s">
        <v>3</v>
      </c>
      <c r="E165" s="71" t="s">
        <v>4</v>
      </c>
      <c r="F165" s="71" t="s">
        <v>5</v>
      </c>
      <c r="G165" s="71" t="s">
        <v>53</v>
      </c>
    </row>
    <row r="166" spans="1:7" ht="15">
      <c r="A166" s="58">
        <v>1</v>
      </c>
      <c r="B166" s="59">
        <v>2</v>
      </c>
      <c r="C166" s="149" t="s">
        <v>54</v>
      </c>
      <c r="D166" s="161" t="s">
        <v>54</v>
      </c>
      <c r="E166" s="148" t="s">
        <v>54</v>
      </c>
      <c r="F166" s="148" t="s">
        <v>54</v>
      </c>
      <c r="G166" s="148" t="s">
        <v>54</v>
      </c>
    </row>
    <row r="167" spans="1:7" ht="15">
      <c r="A167" s="60"/>
      <c r="B167" s="60"/>
      <c r="C167" s="60"/>
      <c r="D167" s="82"/>
      <c r="E167" s="82"/>
      <c r="F167" s="82"/>
      <c r="G167" s="82"/>
    </row>
    <row r="168" spans="1:7" ht="15">
      <c r="A168" s="60"/>
      <c r="B168" s="61" t="s">
        <v>28</v>
      </c>
      <c r="C168" s="61"/>
      <c r="D168" s="62"/>
      <c r="E168" s="62"/>
      <c r="F168" s="62"/>
      <c r="G168" s="62"/>
    </row>
    <row r="169" spans="1:7" s="28" customFormat="1" ht="15">
      <c r="A169" s="10"/>
      <c r="B169" s="10"/>
      <c r="C169" s="10"/>
      <c r="D169" s="41"/>
      <c r="E169" s="66"/>
      <c r="F169" s="66"/>
      <c r="G169" s="66"/>
    </row>
    <row r="170" spans="1:7" s="28" customFormat="1" ht="15">
      <c r="A170" s="22" t="s">
        <v>110</v>
      </c>
      <c r="B170" s="72" t="s">
        <v>111</v>
      </c>
      <c r="C170" s="173">
        <v>60</v>
      </c>
      <c r="D170" s="64">
        <v>1.8</v>
      </c>
      <c r="E170" s="64">
        <v>2.34</v>
      </c>
      <c r="F170" s="64">
        <v>3.78</v>
      </c>
      <c r="G170" s="64">
        <v>42.12</v>
      </c>
    </row>
    <row r="171" spans="1:7" s="28" customFormat="1" ht="15.75">
      <c r="A171" s="102" t="s">
        <v>77</v>
      </c>
      <c r="B171" s="133" t="s">
        <v>45</v>
      </c>
      <c r="C171" s="104">
        <v>200</v>
      </c>
      <c r="D171" s="105">
        <v>2.7</v>
      </c>
      <c r="E171" s="105">
        <v>8.6</v>
      </c>
      <c r="F171" s="105">
        <v>16.38</v>
      </c>
      <c r="G171" s="105">
        <v>135</v>
      </c>
    </row>
    <row r="172" spans="1:7" s="28" customFormat="1" ht="15">
      <c r="A172" s="23" t="s">
        <v>74</v>
      </c>
      <c r="B172" s="206" t="s">
        <v>51</v>
      </c>
      <c r="C172" s="175" t="s">
        <v>115</v>
      </c>
      <c r="D172" s="73">
        <v>12.19</v>
      </c>
      <c r="E172" s="64">
        <v>14.45</v>
      </c>
      <c r="F172" s="64">
        <v>14.63</v>
      </c>
      <c r="G172" s="64">
        <v>236.92</v>
      </c>
    </row>
    <row r="173" spans="1:7" s="28" customFormat="1" ht="15">
      <c r="A173" s="22" t="s">
        <v>75</v>
      </c>
      <c r="B173" s="72" t="s">
        <v>24</v>
      </c>
      <c r="C173" s="173">
        <v>150</v>
      </c>
      <c r="D173" s="64">
        <v>3.03</v>
      </c>
      <c r="E173" s="64">
        <v>5.94</v>
      </c>
      <c r="F173" s="64">
        <v>20.98</v>
      </c>
      <c r="G173" s="64">
        <v>157.5</v>
      </c>
    </row>
    <row r="174" spans="1:7" s="28" customFormat="1" ht="15.75">
      <c r="A174" s="136" t="s">
        <v>118</v>
      </c>
      <c r="B174" s="205" t="s">
        <v>119</v>
      </c>
      <c r="C174" s="170">
        <v>200</v>
      </c>
      <c r="D174" s="117">
        <v>0.13</v>
      </c>
      <c r="E174" s="108">
        <v>0.02</v>
      </c>
      <c r="F174" s="178">
        <v>15.2</v>
      </c>
      <c r="G174" s="172">
        <v>62</v>
      </c>
    </row>
    <row r="175" spans="1:7" ht="15.75">
      <c r="A175" s="98" t="s">
        <v>92</v>
      </c>
      <c r="B175" s="99" t="s">
        <v>6</v>
      </c>
      <c r="C175" s="109">
        <v>20</v>
      </c>
      <c r="D175" s="105">
        <v>1.54</v>
      </c>
      <c r="E175" s="105">
        <v>0.48</v>
      </c>
      <c r="F175" s="105">
        <v>10.68</v>
      </c>
      <c r="G175" s="105">
        <v>52.2</v>
      </c>
    </row>
    <row r="176" spans="1:7" ht="15.75">
      <c r="A176" s="111" t="s">
        <v>84</v>
      </c>
      <c r="B176" s="110" t="s">
        <v>25</v>
      </c>
      <c r="C176" s="107">
        <v>30</v>
      </c>
      <c r="D176" s="105">
        <v>1.265</v>
      </c>
      <c r="E176" s="105">
        <v>0.225</v>
      </c>
      <c r="F176" s="105">
        <v>8.7</v>
      </c>
      <c r="G176" s="105">
        <v>43.8</v>
      </c>
    </row>
    <row r="177" spans="1:7" ht="15">
      <c r="A177" s="67"/>
      <c r="B177" s="70" t="s">
        <v>9</v>
      </c>
      <c r="C177" s="68">
        <v>75</v>
      </c>
      <c r="D177" s="176">
        <f>SUM(D170:D176)</f>
        <v>22.654999999999998</v>
      </c>
      <c r="E177" s="176">
        <f>SUM(E170:E176)</f>
        <v>32.055</v>
      </c>
      <c r="F177" s="176">
        <f>SUM(F170:F176)</f>
        <v>90.35000000000001</v>
      </c>
      <c r="G177" s="69">
        <f>SUM(G170:G176)</f>
        <v>729.54</v>
      </c>
    </row>
    <row r="178" spans="1:7" ht="15">
      <c r="A178" s="6"/>
      <c r="B178" s="210" t="s">
        <v>62</v>
      </c>
      <c r="C178" s="169">
        <v>700</v>
      </c>
      <c r="D178" s="211" t="s">
        <v>63</v>
      </c>
      <c r="E178" s="163" t="s">
        <v>64</v>
      </c>
      <c r="F178" s="163" t="s">
        <v>65</v>
      </c>
      <c r="G178" s="164" t="s">
        <v>33</v>
      </c>
    </row>
    <row r="179" spans="1:7" ht="15">
      <c r="A179" s="6"/>
      <c r="B179" s="207"/>
      <c r="C179" s="207"/>
      <c r="D179" s="207"/>
      <c r="E179" s="35"/>
      <c r="F179" s="35"/>
      <c r="G179" s="35"/>
    </row>
    <row r="180" spans="1:7" ht="15.75">
      <c r="A180" s="6"/>
      <c r="B180" s="208"/>
      <c r="C180" s="208"/>
      <c r="D180" s="208"/>
      <c r="E180" s="35"/>
      <c r="F180" s="35"/>
      <c r="G180" s="35"/>
    </row>
    <row r="181" spans="1:7" ht="15">
      <c r="A181" s="6"/>
      <c r="B181" s="16"/>
      <c r="C181" s="16"/>
      <c r="D181" s="87"/>
      <c r="E181" s="35"/>
      <c r="F181" s="80"/>
      <c r="G181" s="80"/>
    </row>
    <row r="182" spans="1:7" ht="15">
      <c r="A182" s="6"/>
      <c r="B182" s="81"/>
      <c r="C182" s="81"/>
      <c r="D182" s="52"/>
      <c r="E182" s="288"/>
      <c r="F182" s="288"/>
      <c r="G182" s="52"/>
    </row>
    <row r="183" spans="1:7" ht="15">
      <c r="A183" s="6"/>
      <c r="B183" s="81"/>
      <c r="C183" s="81"/>
      <c r="D183" s="52"/>
      <c r="E183" s="288"/>
      <c r="F183" s="288"/>
      <c r="G183" s="288"/>
    </row>
    <row r="184" spans="1:7" ht="15">
      <c r="A184" s="6"/>
      <c r="B184" s="81"/>
      <c r="C184" s="81"/>
      <c r="D184" s="52"/>
      <c r="F184" s="52"/>
      <c r="G184" s="52"/>
    </row>
    <row r="185" spans="1:7" ht="15.75" customHeight="1">
      <c r="A185" s="276"/>
      <c r="B185" s="276"/>
      <c r="C185" s="276"/>
      <c r="D185" s="276"/>
      <c r="E185" s="276"/>
      <c r="F185" s="276"/>
      <c r="G185" s="276"/>
    </row>
    <row r="186" spans="1:7" ht="15.75" customHeight="1">
      <c r="A186" s="275" t="s">
        <v>93</v>
      </c>
      <c r="B186" s="275"/>
      <c r="C186" s="275"/>
      <c r="D186" s="275"/>
      <c r="E186" s="275"/>
      <c r="F186" s="275"/>
      <c r="G186" s="275"/>
    </row>
    <row r="187" spans="1:7" ht="15" customHeight="1">
      <c r="A187" s="53" t="s">
        <v>0</v>
      </c>
      <c r="B187" s="54" t="s">
        <v>1</v>
      </c>
      <c r="C187" s="277" t="s">
        <v>52</v>
      </c>
      <c r="D187" s="281" t="s">
        <v>56</v>
      </c>
      <c r="E187" s="282"/>
      <c r="F187" s="282"/>
      <c r="G187" s="212"/>
    </row>
    <row r="188" spans="1:7" ht="15">
      <c r="A188" s="55" t="s">
        <v>2</v>
      </c>
      <c r="B188" s="56"/>
      <c r="C188" s="279"/>
      <c r="D188" s="71" t="s">
        <v>3</v>
      </c>
      <c r="E188" s="71" t="s">
        <v>4</v>
      </c>
      <c r="F188" s="71" t="s">
        <v>5</v>
      </c>
      <c r="G188" s="71" t="s">
        <v>53</v>
      </c>
    </row>
    <row r="189" spans="1:7" ht="15">
      <c r="A189" s="58">
        <v>1</v>
      </c>
      <c r="B189" s="59">
        <v>2</v>
      </c>
      <c r="C189" s="149" t="s">
        <v>54</v>
      </c>
      <c r="D189" s="161" t="s">
        <v>54</v>
      </c>
      <c r="E189" s="148" t="s">
        <v>54</v>
      </c>
      <c r="F189" s="148" t="s">
        <v>54</v>
      </c>
      <c r="G189" s="148" t="s">
        <v>54</v>
      </c>
    </row>
    <row r="190" spans="1:7" ht="15">
      <c r="A190" s="60"/>
      <c r="B190" s="61" t="s">
        <v>19</v>
      </c>
      <c r="C190" s="61"/>
      <c r="D190" s="62"/>
      <c r="E190" s="62"/>
      <c r="F190" s="62"/>
      <c r="G190" s="62"/>
    </row>
    <row r="191" spans="1:7" ht="15">
      <c r="A191" s="10"/>
      <c r="B191" s="10"/>
      <c r="C191" s="10"/>
      <c r="D191" s="41"/>
      <c r="E191" s="66"/>
      <c r="F191" s="66"/>
      <c r="G191" s="66"/>
    </row>
    <row r="192" spans="1:7" ht="15">
      <c r="A192" s="22" t="s">
        <v>110</v>
      </c>
      <c r="B192" s="72" t="s">
        <v>111</v>
      </c>
      <c r="C192" s="173">
        <v>60</v>
      </c>
      <c r="D192" s="64">
        <v>1.8</v>
      </c>
      <c r="E192" s="64">
        <v>2.34</v>
      </c>
      <c r="F192" s="64">
        <v>3.78</v>
      </c>
      <c r="G192" s="64">
        <v>42.12</v>
      </c>
    </row>
    <row r="193" spans="1:7" ht="15">
      <c r="A193" s="26" t="s">
        <v>76</v>
      </c>
      <c r="B193" s="74" t="s">
        <v>47</v>
      </c>
      <c r="C193" s="174" t="s">
        <v>101</v>
      </c>
      <c r="D193" s="75">
        <v>3.08</v>
      </c>
      <c r="E193" s="75">
        <v>5.52</v>
      </c>
      <c r="F193" s="75">
        <v>10.24</v>
      </c>
      <c r="G193" s="75">
        <v>108.24</v>
      </c>
    </row>
    <row r="194" spans="1:7" ht="15.75">
      <c r="A194" s="102" t="s">
        <v>78</v>
      </c>
      <c r="B194" s="140" t="s">
        <v>50</v>
      </c>
      <c r="C194" s="145">
        <v>100</v>
      </c>
      <c r="D194" s="143">
        <v>12.8</v>
      </c>
      <c r="E194" s="143">
        <v>9.12</v>
      </c>
      <c r="F194" s="143">
        <v>4.42</v>
      </c>
      <c r="G194" s="143">
        <v>165</v>
      </c>
    </row>
    <row r="195" spans="1:7" ht="15.75">
      <c r="A195" s="98" t="s">
        <v>81</v>
      </c>
      <c r="B195" s="99" t="s">
        <v>41</v>
      </c>
      <c r="C195" s="170">
        <v>150</v>
      </c>
      <c r="D195" s="117">
        <v>5.73</v>
      </c>
      <c r="E195" s="108">
        <v>6.08</v>
      </c>
      <c r="F195" s="178">
        <v>31.96</v>
      </c>
      <c r="G195" s="197">
        <v>205.5</v>
      </c>
    </row>
    <row r="196" spans="1:7" ht="15.75">
      <c r="A196" s="98" t="s">
        <v>82</v>
      </c>
      <c r="B196" s="99" t="s">
        <v>11</v>
      </c>
      <c r="C196" s="170">
        <v>200</v>
      </c>
      <c r="D196" s="117">
        <v>0.6</v>
      </c>
      <c r="E196" s="108">
        <v>0</v>
      </c>
      <c r="F196" s="178">
        <v>31.4</v>
      </c>
      <c r="G196" s="197">
        <v>124</v>
      </c>
    </row>
    <row r="197" spans="1:7" ht="15.75">
      <c r="A197" s="98" t="s">
        <v>92</v>
      </c>
      <c r="B197" s="99" t="s">
        <v>6</v>
      </c>
      <c r="C197" s="109">
        <v>30</v>
      </c>
      <c r="D197" s="105">
        <v>2.81</v>
      </c>
      <c r="E197" s="105">
        <v>1.39</v>
      </c>
      <c r="F197" s="105">
        <v>13.1</v>
      </c>
      <c r="G197" s="105">
        <v>82.5</v>
      </c>
    </row>
    <row r="198" spans="1:7" s="28" customFormat="1" ht="15.75">
      <c r="A198" s="111" t="s">
        <v>84</v>
      </c>
      <c r="B198" s="110" t="s">
        <v>25</v>
      </c>
      <c r="C198" s="107">
        <v>30</v>
      </c>
      <c r="D198" s="105">
        <v>1.89</v>
      </c>
      <c r="E198" s="105">
        <v>0.33</v>
      </c>
      <c r="F198" s="105">
        <v>13.05</v>
      </c>
      <c r="G198" s="105">
        <v>65.7</v>
      </c>
    </row>
    <row r="199" spans="1:7" s="28" customFormat="1" ht="15">
      <c r="A199" s="67"/>
      <c r="B199" s="70" t="s">
        <v>8</v>
      </c>
      <c r="C199" s="68">
        <v>800</v>
      </c>
      <c r="D199" s="68">
        <f>SUM(D192:D198)</f>
        <v>28.71</v>
      </c>
      <c r="E199" s="68">
        <f>SUM(E192:E198)</f>
        <v>24.779999999999994</v>
      </c>
      <c r="F199" s="68">
        <f>F198+F197+F196+F195+F194+F193+F192</f>
        <v>107.94999999999999</v>
      </c>
      <c r="G199" s="69">
        <f>SUM(G192:G198)</f>
        <v>793.0600000000001</v>
      </c>
    </row>
    <row r="200" spans="1:7" ht="15">
      <c r="A200" s="67"/>
      <c r="B200" s="77" t="s">
        <v>21</v>
      </c>
      <c r="C200" s="77"/>
      <c r="D200" s="69">
        <v>249.755</v>
      </c>
      <c r="E200" s="78">
        <v>234.464</v>
      </c>
      <c r="F200" s="78">
        <v>976.463</v>
      </c>
      <c r="G200" s="78">
        <v>7171.040000000001</v>
      </c>
    </row>
    <row r="201" spans="1:7" ht="15">
      <c r="A201" s="67"/>
      <c r="B201" s="77" t="s">
        <v>10</v>
      </c>
      <c r="C201" s="188">
        <v>709.5</v>
      </c>
      <c r="D201" s="68">
        <v>24.9755</v>
      </c>
      <c r="E201" s="68">
        <v>23.4464</v>
      </c>
      <c r="F201" s="68">
        <v>97.6463</v>
      </c>
      <c r="G201" s="68">
        <v>717.104</v>
      </c>
    </row>
    <row r="202" spans="1:7" ht="15">
      <c r="A202" s="6"/>
      <c r="B202" s="167" t="s">
        <v>62</v>
      </c>
      <c r="C202" s="169">
        <v>700</v>
      </c>
      <c r="D202" s="168" t="s">
        <v>63</v>
      </c>
      <c r="E202" s="163" t="s">
        <v>64</v>
      </c>
      <c r="F202" s="163" t="s">
        <v>65</v>
      </c>
      <c r="G202" s="164" t="s">
        <v>33</v>
      </c>
    </row>
    <row r="203" spans="1:7" ht="15">
      <c r="A203" s="6"/>
      <c r="B203" s="16"/>
      <c r="C203" s="16"/>
      <c r="D203" s="87"/>
      <c r="E203" s="35"/>
      <c r="F203" s="35"/>
      <c r="G203" s="35"/>
    </row>
    <row r="204" spans="1:7" ht="15">
      <c r="A204" s="6"/>
      <c r="B204" s="16"/>
      <c r="C204" s="16"/>
      <c r="D204" s="33"/>
      <c r="E204" s="39"/>
      <c r="F204" s="39"/>
      <c r="G204" s="39"/>
    </row>
    <row r="205" spans="1:7" ht="15">
      <c r="A205" s="6"/>
      <c r="B205" s="6"/>
      <c r="C205" s="6"/>
      <c r="D205" s="38"/>
      <c r="E205" s="39"/>
      <c r="F205" s="39"/>
      <c r="G205" s="39"/>
    </row>
    <row r="206" spans="1:7" ht="15">
      <c r="A206" s="6"/>
      <c r="B206" s="6"/>
      <c r="C206" s="6"/>
      <c r="D206" s="38"/>
      <c r="E206" s="39"/>
      <c r="F206" s="39"/>
      <c r="G206" s="39"/>
    </row>
    <row r="207" spans="1:7" ht="15">
      <c r="A207" s="6"/>
      <c r="B207" s="6"/>
      <c r="C207" s="6"/>
      <c r="D207" s="38"/>
      <c r="E207" s="39"/>
      <c r="F207" s="39"/>
      <c r="G207" s="39"/>
    </row>
    <row r="208" spans="1:7" ht="15">
      <c r="A208" s="6"/>
      <c r="B208" s="6"/>
      <c r="C208" s="6"/>
      <c r="D208" s="34"/>
      <c r="E208" s="34"/>
      <c r="F208" s="34"/>
      <c r="G208" s="34"/>
    </row>
    <row r="209" spans="1:7" ht="15">
      <c r="A209" s="6"/>
      <c r="B209" s="83"/>
      <c r="C209" s="83"/>
      <c r="D209" s="33"/>
      <c r="E209" s="33"/>
      <c r="F209" s="33"/>
      <c r="G209" s="33"/>
    </row>
    <row r="210" spans="1:7" ht="15">
      <c r="A210" s="274"/>
      <c r="B210" s="274"/>
      <c r="C210" s="83"/>
      <c r="D210" s="33"/>
      <c r="E210" s="34"/>
      <c r="F210" s="34"/>
      <c r="G210" s="34"/>
    </row>
    <row r="211" spans="1:7" ht="15">
      <c r="A211" s="274"/>
      <c r="B211" s="274"/>
      <c r="C211" s="83"/>
      <c r="D211" s="33"/>
      <c r="E211" s="33"/>
      <c r="F211" s="33"/>
      <c r="G211" s="33"/>
    </row>
    <row r="212" spans="1:7" ht="15">
      <c r="A212" s="83"/>
      <c r="B212" s="83"/>
      <c r="C212" s="83"/>
      <c r="D212" s="33"/>
      <c r="E212" s="33"/>
      <c r="F212" s="33"/>
      <c r="G212" s="33"/>
    </row>
    <row r="213" spans="1:7" ht="15">
      <c r="A213" s="15"/>
      <c r="B213" s="8"/>
      <c r="C213" s="8"/>
      <c r="D213" s="36"/>
      <c r="E213" s="36"/>
      <c r="F213" s="36"/>
      <c r="G213" s="36"/>
    </row>
    <row r="214" spans="1:7" ht="15">
      <c r="A214" s="15"/>
      <c r="B214" s="8"/>
      <c r="C214" s="8"/>
      <c r="D214" s="36"/>
      <c r="E214" s="36"/>
      <c r="F214" s="36"/>
      <c r="G214" s="36"/>
    </row>
    <row r="215" spans="1:7" ht="15">
      <c r="A215" s="11"/>
      <c r="B215" s="7"/>
      <c r="C215" s="7"/>
      <c r="D215" s="37"/>
      <c r="E215" s="37"/>
      <c r="F215" s="37"/>
      <c r="G215" s="37"/>
    </row>
    <row r="216" spans="1:7" ht="15">
      <c r="A216" s="11"/>
      <c r="B216" s="7"/>
      <c r="C216" s="7"/>
      <c r="D216" s="37"/>
      <c r="E216" s="37"/>
      <c r="F216" s="37"/>
      <c r="G216" s="37"/>
    </row>
    <row r="217" spans="1:7" ht="15">
      <c r="A217" s="11"/>
      <c r="B217" s="7"/>
      <c r="C217" s="7"/>
      <c r="D217" s="40"/>
      <c r="E217" s="37"/>
      <c r="F217" s="37"/>
      <c r="G217" s="37"/>
    </row>
    <row r="218" spans="1:7" ht="15">
      <c r="A218" s="10"/>
      <c r="B218" s="10"/>
      <c r="C218" s="10"/>
      <c r="D218" s="41"/>
      <c r="E218" s="42"/>
      <c r="F218" s="42"/>
      <c r="G218" s="42"/>
    </row>
    <row r="219" spans="1:7" ht="15.75">
      <c r="A219" s="1"/>
      <c r="B219" s="1"/>
      <c r="C219" s="1"/>
      <c r="D219" s="43"/>
      <c r="E219" s="44"/>
      <c r="F219" s="44"/>
      <c r="G219" s="44"/>
    </row>
    <row r="220" spans="1:7" ht="15.75">
      <c r="A220" s="1"/>
      <c r="B220" s="1"/>
      <c r="C220" s="1"/>
      <c r="D220" s="43"/>
      <c r="E220" s="45"/>
      <c r="F220" s="45"/>
      <c r="G220" s="45"/>
    </row>
    <row r="221" spans="1:7" ht="15.75">
      <c r="A221" s="2"/>
      <c r="B221" s="3"/>
      <c r="C221" s="3"/>
      <c r="D221" s="46"/>
      <c r="E221" s="46"/>
      <c r="F221" s="46"/>
      <c r="G221" s="46"/>
    </row>
    <row r="222" spans="1:7" ht="15.75">
      <c r="A222" s="2"/>
      <c r="B222" s="3"/>
      <c r="C222" s="3"/>
      <c r="D222" s="46"/>
      <c r="E222" s="46"/>
      <c r="F222" s="46"/>
      <c r="G222" s="46"/>
    </row>
    <row r="223" spans="1:7" ht="15.75">
      <c r="A223" s="2"/>
      <c r="B223" s="3"/>
      <c r="C223" s="3"/>
      <c r="D223" s="46"/>
      <c r="E223" s="46"/>
      <c r="F223" s="46"/>
      <c r="G223" s="46"/>
    </row>
    <row r="224" spans="1:7" ht="15.75">
      <c r="A224" s="2"/>
      <c r="B224" s="3"/>
      <c r="C224" s="3"/>
      <c r="D224" s="46"/>
      <c r="E224" s="46"/>
      <c r="F224" s="46"/>
      <c r="G224" s="46"/>
    </row>
    <row r="225" spans="1:7" ht="15.75">
      <c r="A225" s="2"/>
      <c r="B225" s="3"/>
      <c r="C225" s="3"/>
      <c r="D225" s="46"/>
      <c r="E225" s="46"/>
      <c r="F225" s="46"/>
      <c r="G225" s="46"/>
    </row>
    <row r="226" spans="1:7" ht="15.75">
      <c r="A226" s="2"/>
      <c r="B226" s="3"/>
      <c r="C226" s="3"/>
      <c r="D226" s="47"/>
      <c r="E226" s="48"/>
      <c r="F226" s="48"/>
      <c r="G226" s="48"/>
    </row>
    <row r="227" spans="1:7" ht="15.75">
      <c r="A227" s="3"/>
      <c r="B227" s="3"/>
      <c r="C227" s="3"/>
      <c r="D227" s="47"/>
      <c r="E227" s="48"/>
      <c r="F227" s="48"/>
      <c r="G227" s="48"/>
    </row>
    <row r="228" spans="1:7" ht="15.75">
      <c r="A228" s="3"/>
      <c r="B228" s="3"/>
      <c r="C228" s="3"/>
      <c r="D228" s="47"/>
      <c r="E228" s="48"/>
      <c r="F228" s="48"/>
      <c r="G228" s="48"/>
    </row>
    <row r="229" spans="1:7" ht="15.75">
      <c r="A229" s="1"/>
      <c r="B229" s="1"/>
      <c r="C229" s="1"/>
      <c r="D229" s="43"/>
      <c r="E229" s="43"/>
      <c r="F229" s="43"/>
      <c r="G229" s="43"/>
    </row>
    <row r="230" spans="1:7" ht="15.75">
      <c r="A230" s="2"/>
      <c r="B230" s="3"/>
      <c r="C230" s="3"/>
      <c r="D230" s="46"/>
      <c r="E230" s="46"/>
      <c r="F230" s="46"/>
      <c r="G230" s="46"/>
    </row>
    <row r="231" spans="1:7" ht="15.75">
      <c r="A231" s="2"/>
      <c r="B231" s="3"/>
      <c r="C231" s="3"/>
      <c r="D231" s="46"/>
      <c r="E231" s="46"/>
      <c r="F231" s="46"/>
      <c r="G231" s="46"/>
    </row>
    <row r="232" spans="1:7" ht="15.75">
      <c r="A232" s="2"/>
      <c r="B232" s="3"/>
      <c r="C232" s="3"/>
      <c r="D232" s="46"/>
      <c r="E232" s="46"/>
      <c r="F232" s="46"/>
      <c r="G232" s="46"/>
    </row>
    <row r="233" spans="1:7" ht="15.75">
      <c r="A233" s="2"/>
      <c r="B233" s="3"/>
      <c r="C233" s="3"/>
      <c r="D233" s="46"/>
      <c r="E233" s="46"/>
      <c r="F233" s="46"/>
      <c r="G233" s="46"/>
    </row>
    <row r="234" spans="1:7" ht="15.75">
      <c r="A234" s="2"/>
      <c r="B234" s="3"/>
      <c r="C234" s="3"/>
      <c r="D234" s="46"/>
      <c r="E234" s="46"/>
      <c r="F234" s="46"/>
      <c r="G234" s="46"/>
    </row>
    <row r="235" spans="1:7" ht="15.75">
      <c r="A235" s="2"/>
      <c r="B235" s="3"/>
      <c r="C235" s="3"/>
      <c r="D235" s="46"/>
      <c r="E235" s="46"/>
      <c r="F235" s="46"/>
      <c r="G235" s="46"/>
    </row>
    <row r="236" spans="1:7" ht="15.75">
      <c r="A236" s="3"/>
      <c r="B236" s="3"/>
      <c r="C236" s="3"/>
      <c r="D236" s="47"/>
      <c r="E236" s="46"/>
      <c r="F236" s="46"/>
      <c r="G236" s="46"/>
    </row>
    <row r="237" spans="1:7" ht="15.75">
      <c r="A237" s="5"/>
      <c r="B237" s="1"/>
      <c r="C237" s="1"/>
      <c r="D237" s="49"/>
      <c r="E237" s="44"/>
      <c r="F237" s="44"/>
      <c r="G237" s="44"/>
    </row>
    <row r="238" spans="1:7" ht="15.75">
      <c r="A238" s="1"/>
      <c r="B238" s="1"/>
      <c r="C238" s="1"/>
      <c r="D238" s="49"/>
      <c r="E238" s="44"/>
      <c r="F238" s="44"/>
      <c r="G238" s="44"/>
    </row>
    <row r="239" spans="1:7" ht="15.75">
      <c r="A239" s="1"/>
      <c r="B239" s="1"/>
      <c r="C239" s="1"/>
      <c r="D239" s="49"/>
      <c r="E239" s="44"/>
      <c r="F239" s="44"/>
      <c r="G239" s="44"/>
    </row>
    <row r="240" spans="1:7" ht="15.75">
      <c r="A240" s="1"/>
      <c r="B240" s="1"/>
      <c r="C240" s="1"/>
      <c r="D240" s="49"/>
      <c r="E240" s="44"/>
      <c r="F240" s="44"/>
      <c r="G240" s="44"/>
    </row>
  </sheetData>
  <sheetProtection/>
  <mergeCells count="57">
    <mergeCell ref="A10:G10"/>
    <mergeCell ref="A11:G11"/>
    <mergeCell ref="A12:G12"/>
    <mergeCell ref="A13:F13"/>
    <mergeCell ref="A14:G14"/>
    <mergeCell ref="C15:C16"/>
    <mergeCell ref="D15:F15"/>
    <mergeCell ref="A51:G51"/>
    <mergeCell ref="C52:C53"/>
    <mergeCell ref="D52:F52"/>
    <mergeCell ref="A31:G31"/>
    <mergeCell ref="A32:G32"/>
    <mergeCell ref="A33:G33"/>
    <mergeCell ref="C34:C35"/>
    <mergeCell ref="D34:F34"/>
    <mergeCell ref="A211:B211"/>
    <mergeCell ref="A185:G185"/>
    <mergeCell ref="A186:G186"/>
    <mergeCell ref="C187:C188"/>
    <mergeCell ref="D187:F187"/>
    <mergeCell ref="A210:B210"/>
    <mergeCell ref="A87:G87"/>
    <mergeCell ref="A88:G88"/>
    <mergeCell ref="C90:C91"/>
    <mergeCell ref="D90:F90"/>
    <mergeCell ref="E86:F86"/>
    <mergeCell ref="A68:G68"/>
    <mergeCell ref="A69:G69"/>
    <mergeCell ref="C70:C71"/>
    <mergeCell ref="D70:F70"/>
    <mergeCell ref="A122:G122"/>
    <mergeCell ref="A123:G123"/>
    <mergeCell ref="C124:C125"/>
    <mergeCell ref="D124:F124"/>
    <mergeCell ref="A105:G105"/>
    <mergeCell ref="A106:G106"/>
    <mergeCell ref="C107:C108"/>
    <mergeCell ref="D107:F107"/>
    <mergeCell ref="E159:F159"/>
    <mergeCell ref="E160:G160"/>
    <mergeCell ref="A140:G140"/>
    <mergeCell ref="A141:G141"/>
    <mergeCell ref="A142:G142"/>
    <mergeCell ref="C143:C144"/>
    <mergeCell ref="D143:F143"/>
    <mergeCell ref="E182:F182"/>
    <mergeCell ref="E183:G183"/>
    <mergeCell ref="A161:G161"/>
    <mergeCell ref="A162:G162"/>
    <mergeCell ref="C164:C165"/>
    <mergeCell ref="D164:F164"/>
    <mergeCell ref="E1:F1"/>
    <mergeCell ref="E2:G2"/>
    <mergeCell ref="A6:G6"/>
    <mergeCell ref="B7:G7"/>
    <mergeCell ref="A8:G8"/>
    <mergeCell ref="A9:G9"/>
  </mergeCells>
  <printOptions horizontalCentered="1"/>
  <pageMargins left="0.2362204724409449" right="0.2362204724409449" top="0.7480314960629921" bottom="0.3937007874015748" header="0" footer="0"/>
  <pageSetup horizontalDpi="600" verticalDpi="600" orientation="landscape" paperSize="9" scale="73" r:id="rId1"/>
  <rowBreaks count="6" manualBreakCount="6">
    <brk id="13" max="255" man="1"/>
    <brk id="48" max="255" man="1"/>
    <brk id="84" max="255" man="1"/>
    <brk id="120" max="255" man="1"/>
    <brk id="158" max="6" man="1"/>
    <brk id="20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39"/>
  <sheetViews>
    <sheetView view="pageBreakPreview" zoomScale="60" zoomScalePageLayoutView="0" workbookViewId="0" topLeftCell="A93">
      <selection activeCell="B189" sqref="B189"/>
    </sheetView>
  </sheetViews>
  <sheetFormatPr defaultColWidth="9.140625" defaultRowHeight="15"/>
  <cols>
    <col min="1" max="1" width="14.00390625" style="19" customWidth="1"/>
    <col min="2" max="2" width="43.7109375" style="19" customWidth="1"/>
    <col min="3" max="3" width="16.140625" style="29" customWidth="1"/>
    <col min="4" max="4" width="10.28125" style="29" customWidth="1"/>
    <col min="5" max="5" width="18.421875" style="29" customWidth="1"/>
    <col min="6" max="6" width="13.140625" style="29" customWidth="1"/>
    <col min="7" max="7" width="18.140625" style="29" customWidth="1"/>
  </cols>
  <sheetData>
    <row r="1" spans="2:7" ht="15">
      <c r="B1" s="19" t="s">
        <v>30</v>
      </c>
      <c r="E1" s="80" t="s">
        <v>29</v>
      </c>
      <c r="F1" s="80"/>
      <c r="G1" s="52"/>
    </row>
    <row r="2" spans="5:7" ht="15">
      <c r="E2" s="80" t="s">
        <v>133</v>
      </c>
      <c r="F2" s="80"/>
      <c r="G2" s="80"/>
    </row>
    <row r="3" spans="6:7" ht="15">
      <c r="F3" s="52" t="s">
        <v>31</v>
      </c>
      <c r="G3" s="52"/>
    </row>
    <row r="4" spans="4:7" ht="81" customHeight="1">
      <c r="D4" s="52"/>
      <c r="E4" s="52"/>
      <c r="F4" s="50"/>
      <c r="G4" s="50"/>
    </row>
    <row r="5" spans="2:7" ht="15.75">
      <c r="B5" s="20"/>
      <c r="C5" s="51" t="s">
        <v>23</v>
      </c>
      <c r="D5" s="51"/>
      <c r="E5" s="51"/>
      <c r="F5" s="51"/>
      <c r="G5" s="51"/>
    </row>
    <row r="6" spans="1:7" ht="18" customHeight="1">
      <c r="A6" s="284" t="s">
        <v>120</v>
      </c>
      <c r="B6" s="284"/>
      <c r="C6" s="284"/>
      <c r="D6" s="284"/>
      <c r="E6" s="284"/>
      <c r="F6" s="284"/>
      <c r="G6" s="284"/>
    </row>
    <row r="7" spans="1:7" ht="15">
      <c r="A7" s="19" t="s">
        <v>39</v>
      </c>
      <c r="B7" s="285"/>
      <c r="C7" s="285"/>
      <c r="D7" s="285"/>
      <c r="E7" s="285"/>
      <c r="F7" s="285"/>
      <c r="G7" s="285"/>
    </row>
    <row r="8" spans="1:7" ht="15" customHeight="1">
      <c r="A8" s="273" t="s">
        <v>34</v>
      </c>
      <c r="B8" s="273"/>
      <c r="C8" s="273"/>
      <c r="D8" s="273"/>
      <c r="E8" s="273"/>
      <c r="F8" s="273"/>
      <c r="G8" s="273"/>
    </row>
    <row r="9" spans="1:7" ht="15" customHeight="1">
      <c r="A9" s="273" t="s">
        <v>35</v>
      </c>
      <c r="B9" s="273"/>
      <c r="C9" s="273"/>
      <c r="D9" s="273"/>
      <c r="E9" s="273"/>
      <c r="F9" s="273"/>
      <c r="G9" s="273"/>
    </row>
    <row r="10" spans="1:7" ht="15" customHeight="1">
      <c r="A10" s="273" t="s">
        <v>36</v>
      </c>
      <c r="B10" s="273"/>
      <c r="C10" s="273"/>
      <c r="D10" s="273"/>
      <c r="E10" s="273"/>
      <c r="F10" s="273"/>
      <c r="G10" s="273"/>
    </row>
    <row r="11" spans="1:7" ht="15" customHeight="1">
      <c r="A11" s="273" t="s">
        <v>37</v>
      </c>
      <c r="B11" s="273"/>
      <c r="C11" s="273"/>
      <c r="D11" s="273"/>
      <c r="E11" s="273"/>
      <c r="F11" s="273"/>
      <c r="G11" s="273"/>
    </row>
    <row r="12" spans="1:7" ht="33.75" customHeight="1">
      <c r="A12" s="273" t="s">
        <v>38</v>
      </c>
      <c r="B12" s="273"/>
      <c r="C12" s="273"/>
      <c r="D12" s="273"/>
      <c r="E12" s="273"/>
      <c r="F12" s="273"/>
      <c r="G12" s="273"/>
    </row>
    <row r="13" spans="1:7" ht="51" customHeight="1">
      <c r="A13" s="286"/>
      <c r="B13" s="286"/>
      <c r="C13" s="286"/>
      <c r="D13" s="286"/>
      <c r="E13" s="286"/>
      <c r="F13" s="286"/>
      <c r="G13" s="30"/>
    </row>
    <row r="14" spans="1:7" ht="15" customHeight="1">
      <c r="A14" s="287" t="s">
        <v>98</v>
      </c>
      <c r="B14" s="287"/>
      <c r="C14" s="287"/>
      <c r="D14" s="287"/>
      <c r="E14" s="287"/>
      <c r="F14" s="287"/>
      <c r="G14" s="287"/>
    </row>
    <row r="15" spans="1:7" ht="15">
      <c r="A15" s="53" t="s">
        <v>0</v>
      </c>
      <c r="B15" s="54" t="s">
        <v>1</v>
      </c>
      <c r="C15" s="278"/>
      <c r="D15" s="282"/>
      <c r="E15" s="282"/>
      <c r="F15" s="282" t="s">
        <v>57</v>
      </c>
      <c r="G15" s="283"/>
    </row>
    <row r="16" spans="1:7" ht="15">
      <c r="A16" s="55" t="s">
        <v>2</v>
      </c>
      <c r="B16" s="56"/>
      <c r="C16" s="280"/>
      <c r="D16" s="214"/>
      <c r="E16" s="214"/>
      <c r="F16" s="214"/>
      <c r="G16" s="71" t="s">
        <v>53</v>
      </c>
    </row>
    <row r="17" spans="1:7" ht="15">
      <c r="A17" s="58">
        <v>1</v>
      </c>
      <c r="B17" s="59">
        <v>2</v>
      </c>
      <c r="C17" s="152" t="s">
        <v>55</v>
      </c>
      <c r="D17" s="147" t="s">
        <v>55</v>
      </c>
      <c r="E17" s="148" t="s">
        <v>55</v>
      </c>
      <c r="F17" s="148" t="s">
        <v>55</v>
      </c>
      <c r="G17" s="57" t="s">
        <v>55</v>
      </c>
    </row>
    <row r="18" spans="1:7" ht="15">
      <c r="A18" s="60"/>
      <c r="B18" s="61" t="s">
        <v>13</v>
      </c>
      <c r="C18" s="62"/>
      <c r="D18" s="62"/>
      <c r="E18" s="62"/>
      <c r="F18" s="62"/>
      <c r="G18" s="63"/>
    </row>
    <row r="19" spans="1:7" ht="15">
      <c r="A19" s="10"/>
      <c r="B19" s="65"/>
      <c r="C19" s="41"/>
      <c r="D19" s="66" t="s">
        <v>7</v>
      </c>
      <c r="E19" s="66"/>
      <c r="F19" s="66"/>
      <c r="G19" s="63"/>
    </row>
    <row r="20" spans="1:7" ht="15.75">
      <c r="A20" s="102" t="s">
        <v>90</v>
      </c>
      <c r="B20" s="131" t="s">
        <v>48</v>
      </c>
      <c r="C20" s="200">
        <v>100</v>
      </c>
      <c r="D20" s="185">
        <v>1.416</v>
      </c>
      <c r="E20" s="185">
        <v>6.08</v>
      </c>
      <c r="F20" s="185">
        <v>8.36</v>
      </c>
      <c r="G20" s="138">
        <v>93.83</v>
      </c>
    </row>
    <row r="21" spans="1:7" ht="15.75">
      <c r="A21" s="122" t="s">
        <v>87</v>
      </c>
      <c r="B21" s="123" t="s">
        <v>42</v>
      </c>
      <c r="C21" s="104">
        <v>250</v>
      </c>
      <c r="D21" s="124">
        <v>2.5</v>
      </c>
      <c r="E21" s="184">
        <v>3</v>
      </c>
      <c r="F21" s="184">
        <v>18.25</v>
      </c>
      <c r="G21" s="124">
        <v>113</v>
      </c>
    </row>
    <row r="22" spans="1:7" ht="15.75">
      <c r="A22" s="125" t="s">
        <v>100</v>
      </c>
      <c r="B22" s="126" t="s">
        <v>43</v>
      </c>
      <c r="C22" s="154">
        <v>100</v>
      </c>
      <c r="D22" s="127">
        <v>9.75</v>
      </c>
      <c r="E22" s="127">
        <v>4.96</v>
      </c>
      <c r="F22" s="127">
        <v>3.8</v>
      </c>
      <c r="G22" s="127">
        <v>105</v>
      </c>
    </row>
    <row r="23" spans="1:7" ht="15">
      <c r="A23" s="22" t="s">
        <v>75</v>
      </c>
      <c r="B23" s="72" t="s">
        <v>24</v>
      </c>
      <c r="C23" s="173">
        <v>180</v>
      </c>
      <c r="D23" s="64">
        <v>3.64</v>
      </c>
      <c r="E23" s="64">
        <v>7.128</v>
      </c>
      <c r="F23" s="64">
        <v>25.16</v>
      </c>
      <c r="G23" s="64">
        <v>189</v>
      </c>
    </row>
    <row r="24" spans="1:7" ht="15.75">
      <c r="A24" s="98" t="s">
        <v>82</v>
      </c>
      <c r="B24" s="99" t="s">
        <v>11</v>
      </c>
      <c r="C24" s="171">
        <v>200</v>
      </c>
      <c r="D24" s="172">
        <v>0.6</v>
      </c>
      <c r="E24" s="108">
        <v>0</v>
      </c>
      <c r="F24" s="117">
        <v>31.4</v>
      </c>
      <c r="G24" s="117">
        <v>124</v>
      </c>
    </row>
    <row r="25" spans="1:7" ht="15.75">
      <c r="A25" s="98" t="s">
        <v>92</v>
      </c>
      <c r="B25" s="99" t="s">
        <v>6</v>
      </c>
      <c r="C25" s="109">
        <v>30</v>
      </c>
      <c r="D25" s="105">
        <v>2.81</v>
      </c>
      <c r="E25" s="105">
        <v>1.39</v>
      </c>
      <c r="F25" s="105">
        <v>13.39</v>
      </c>
      <c r="G25" s="105">
        <v>82.5</v>
      </c>
    </row>
    <row r="26" spans="1:7" ht="15.75">
      <c r="A26" s="111" t="s">
        <v>84</v>
      </c>
      <c r="B26" s="110" t="s">
        <v>25</v>
      </c>
      <c r="C26" s="153">
        <v>30</v>
      </c>
      <c r="D26" s="105">
        <v>1.83</v>
      </c>
      <c r="E26" s="105">
        <v>0.33</v>
      </c>
      <c r="F26" s="105">
        <v>13.05</v>
      </c>
      <c r="G26" s="105">
        <v>65.7</v>
      </c>
    </row>
    <row r="27" spans="1:7" ht="15.75">
      <c r="A27" s="84"/>
      <c r="B27" s="128" t="s">
        <v>8</v>
      </c>
      <c r="C27" s="129">
        <f>SUM(C20:C26)</f>
        <v>890</v>
      </c>
      <c r="D27" s="104">
        <f>SUM(D20:D26)</f>
        <v>22.546</v>
      </c>
      <c r="E27" s="104">
        <f>SUM(E20:E26)</f>
        <v>22.887999999999998</v>
      </c>
      <c r="F27" s="130">
        <f>SUM(F20:F26)</f>
        <v>113.41</v>
      </c>
      <c r="G27" s="130">
        <f>SUM(G20:G26)</f>
        <v>773.03</v>
      </c>
    </row>
    <row r="28" spans="1:7" ht="15">
      <c r="A28" s="15"/>
      <c r="B28" s="162" t="s">
        <v>62</v>
      </c>
      <c r="C28" s="87">
        <v>800</v>
      </c>
      <c r="D28" s="165" t="s">
        <v>66</v>
      </c>
      <c r="E28" s="165" t="s">
        <v>67</v>
      </c>
      <c r="F28" s="165" t="s">
        <v>68</v>
      </c>
      <c r="G28" s="166" t="s">
        <v>69</v>
      </c>
    </row>
    <row r="29" spans="1:7" s="28" customFormat="1" ht="15">
      <c r="A29" s="6"/>
      <c r="B29" s="189"/>
      <c r="C29" s="87"/>
      <c r="D29" s="190"/>
      <c r="E29" s="190"/>
      <c r="F29" s="190"/>
      <c r="G29" s="191"/>
    </row>
    <row r="30" spans="1:7" s="28" customFormat="1" ht="15">
      <c r="A30" s="6"/>
      <c r="B30" s="189"/>
      <c r="C30" s="87"/>
      <c r="D30" s="190"/>
      <c r="E30" s="190"/>
      <c r="F30" s="190"/>
      <c r="G30" s="191"/>
    </row>
    <row r="31" spans="1:7" s="28" customFormat="1" ht="15">
      <c r="A31" s="6"/>
      <c r="B31" s="189"/>
      <c r="C31" s="87"/>
      <c r="D31" s="190"/>
      <c r="E31" s="190"/>
      <c r="F31" s="190"/>
      <c r="G31" s="191"/>
    </row>
    <row r="32" spans="1:7" s="28" customFormat="1" ht="15">
      <c r="A32" s="6"/>
      <c r="B32" s="189"/>
      <c r="C32" s="87"/>
      <c r="D32" s="190"/>
      <c r="E32" s="190"/>
      <c r="F32" s="190"/>
      <c r="G32" s="191"/>
    </row>
    <row r="33" spans="1:7" s="28" customFormat="1" ht="15">
      <c r="A33" s="6"/>
      <c r="B33" s="189"/>
      <c r="C33" s="87"/>
      <c r="D33" s="190"/>
      <c r="E33" s="190"/>
      <c r="F33" s="190"/>
      <c r="G33" s="191"/>
    </row>
    <row r="34" spans="1:7" ht="15.75" customHeight="1">
      <c r="A34" s="291"/>
      <c r="B34" s="291"/>
      <c r="C34" s="291"/>
      <c r="D34" s="291"/>
      <c r="E34" s="291"/>
      <c r="F34" s="291"/>
      <c r="G34" s="291"/>
    </row>
    <row r="35" spans="1:7" ht="15" customHeight="1">
      <c r="A35" s="287" t="s">
        <v>130</v>
      </c>
      <c r="B35" s="287"/>
      <c r="C35" s="287"/>
      <c r="D35" s="287"/>
      <c r="E35" s="287"/>
      <c r="F35" s="287"/>
      <c r="G35" s="287"/>
    </row>
    <row r="36" spans="1:7" ht="15">
      <c r="A36" s="53" t="s">
        <v>0</v>
      </c>
      <c r="B36" s="54" t="s">
        <v>1</v>
      </c>
      <c r="C36" s="278"/>
      <c r="D36" s="282"/>
      <c r="E36" s="282"/>
      <c r="F36" s="282" t="s">
        <v>57</v>
      </c>
      <c r="G36" s="283"/>
    </row>
    <row r="37" spans="1:7" ht="15">
      <c r="A37" s="55" t="s">
        <v>2</v>
      </c>
      <c r="B37" s="56"/>
      <c r="C37" s="280"/>
      <c r="D37" s="214"/>
      <c r="E37" s="214"/>
      <c r="F37" s="214"/>
      <c r="G37" s="71" t="s">
        <v>53</v>
      </c>
    </row>
    <row r="38" spans="1:7" ht="15">
      <c r="A38" s="58">
        <v>1</v>
      </c>
      <c r="B38" s="59">
        <v>2</v>
      </c>
      <c r="C38" s="152" t="s">
        <v>55</v>
      </c>
      <c r="D38" s="147" t="s">
        <v>55</v>
      </c>
      <c r="E38" s="148" t="s">
        <v>55</v>
      </c>
      <c r="F38" s="148" t="s">
        <v>55</v>
      </c>
      <c r="G38" s="57" t="s">
        <v>55</v>
      </c>
    </row>
    <row r="39" spans="1:7" ht="15">
      <c r="A39" s="86"/>
      <c r="B39" s="61" t="s">
        <v>116</v>
      </c>
      <c r="C39" s="41"/>
      <c r="D39" s="41"/>
      <c r="E39" s="41"/>
      <c r="F39" s="41"/>
      <c r="G39" s="63"/>
    </row>
    <row r="40" spans="1:7" ht="15">
      <c r="A40" s="10"/>
      <c r="B40" s="10"/>
      <c r="C40" s="41"/>
      <c r="D40" s="66" t="s">
        <v>7</v>
      </c>
      <c r="E40" s="66"/>
      <c r="F40" s="66"/>
      <c r="G40" s="63"/>
    </row>
    <row r="41" spans="1:7" ht="31.5">
      <c r="A41" s="98" t="s">
        <v>123</v>
      </c>
      <c r="B41" s="99" t="s">
        <v>125</v>
      </c>
      <c r="C41" s="100">
        <v>100</v>
      </c>
      <c r="D41" s="101">
        <v>1.1</v>
      </c>
      <c r="E41" s="101">
        <v>0.16</v>
      </c>
      <c r="F41" s="117">
        <v>3.8</v>
      </c>
      <c r="G41" s="101">
        <v>22</v>
      </c>
    </row>
    <row r="42" spans="1:7" ht="30">
      <c r="A42" s="98" t="s">
        <v>80</v>
      </c>
      <c r="B42" s="116" t="s">
        <v>20</v>
      </c>
      <c r="C42" s="171" t="s">
        <v>102</v>
      </c>
      <c r="D42" s="172">
        <v>2.3</v>
      </c>
      <c r="E42" s="178">
        <v>6.3</v>
      </c>
      <c r="F42" s="117">
        <v>10.3</v>
      </c>
      <c r="G42" s="117">
        <v>110.75</v>
      </c>
    </row>
    <row r="43" spans="1:7" ht="15.75">
      <c r="A43" s="183" t="s">
        <v>85</v>
      </c>
      <c r="B43" s="123" t="s">
        <v>86</v>
      </c>
      <c r="C43" s="182" t="s">
        <v>73</v>
      </c>
      <c r="D43" s="180">
        <v>13.51</v>
      </c>
      <c r="E43" s="181">
        <v>8.91</v>
      </c>
      <c r="F43" s="181">
        <v>9.74</v>
      </c>
      <c r="G43" s="181">
        <v>198</v>
      </c>
    </row>
    <row r="44" spans="1:7" ht="15.75">
      <c r="A44" s="98" t="s">
        <v>81</v>
      </c>
      <c r="B44" s="99" t="s">
        <v>41</v>
      </c>
      <c r="C44" s="171">
        <v>180</v>
      </c>
      <c r="D44" s="179">
        <v>6.87</v>
      </c>
      <c r="E44" s="108">
        <v>7.3</v>
      </c>
      <c r="F44" s="117">
        <v>38.35</v>
      </c>
      <c r="G44" s="117">
        <v>246.6</v>
      </c>
    </row>
    <row r="45" spans="1:7" s="28" customFormat="1" ht="15.75">
      <c r="A45" s="136" t="s">
        <v>113</v>
      </c>
      <c r="B45" s="125" t="s">
        <v>117</v>
      </c>
      <c r="C45" s="107">
        <v>200</v>
      </c>
      <c r="D45" s="108">
        <v>0.07</v>
      </c>
      <c r="E45" s="108">
        <v>0.02</v>
      </c>
      <c r="F45" s="108">
        <v>15</v>
      </c>
      <c r="G45" s="198">
        <v>60</v>
      </c>
    </row>
    <row r="46" spans="1:7" s="28" customFormat="1" ht="15.75">
      <c r="A46" s="98" t="s">
        <v>92</v>
      </c>
      <c r="B46" s="99" t="s">
        <v>6</v>
      </c>
      <c r="C46" s="109">
        <v>40</v>
      </c>
      <c r="D46" s="105">
        <v>3.74</v>
      </c>
      <c r="E46" s="105">
        <v>1.86</v>
      </c>
      <c r="F46" s="105">
        <v>17.85</v>
      </c>
      <c r="G46" s="105">
        <v>110</v>
      </c>
    </row>
    <row r="47" spans="1:7" s="28" customFormat="1" ht="15.75">
      <c r="A47" s="111" t="s">
        <v>84</v>
      </c>
      <c r="B47" s="110" t="s">
        <v>25</v>
      </c>
      <c r="C47" s="153">
        <v>40</v>
      </c>
      <c r="D47" s="105">
        <v>2.44</v>
      </c>
      <c r="E47" s="105">
        <v>0.44</v>
      </c>
      <c r="F47" s="105">
        <v>17.4</v>
      </c>
      <c r="G47" s="105">
        <v>87.6</v>
      </c>
    </row>
    <row r="48" spans="1:7" s="28" customFormat="1" ht="15.75">
      <c r="A48" s="118"/>
      <c r="B48" s="113" t="s">
        <v>8</v>
      </c>
      <c r="C48" s="114">
        <v>930</v>
      </c>
      <c r="D48" s="114">
        <f>SUM(D41:D47)</f>
        <v>30.030000000000005</v>
      </c>
      <c r="E48" s="114">
        <f>SUM(E41:E47)</f>
        <v>24.990000000000002</v>
      </c>
      <c r="F48" s="114">
        <f>SUM(F41:F47)</f>
        <v>112.44</v>
      </c>
      <c r="G48" s="114">
        <f>SUM(G41:G47)</f>
        <v>834.95</v>
      </c>
    </row>
    <row r="49" spans="1:7" s="28" customFormat="1" ht="15">
      <c r="A49" s="6"/>
      <c r="B49" s="167" t="s">
        <v>62</v>
      </c>
      <c r="C49" s="169">
        <v>800</v>
      </c>
      <c r="D49" s="165" t="s">
        <v>66</v>
      </c>
      <c r="E49" s="165" t="s">
        <v>67</v>
      </c>
      <c r="F49" s="165" t="s">
        <v>68</v>
      </c>
      <c r="G49" s="166" t="s">
        <v>69</v>
      </c>
    </row>
    <row r="50" spans="1:7" s="28" customFormat="1" ht="15">
      <c r="A50" s="6"/>
      <c r="B50" s="16"/>
      <c r="C50" s="87"/>
      <c r="D50" s="35"/>
      <c r="E50" s="35"/>
      <c r="F50" s="35"/>
      <c r="G50" s="35"/>
    </row>
    <row r="51" spans="1:7" s="28" customFormat="1" ht="37.5" customHeight="1">
      <c r="A51" s="6"/>
      <c r="B51" s="16"/>
      <c r="C51" s="87"/>
      <c r="D51" s="35"/>
      <c r="E51" s="35"/>
      <c r="F51" s="35"/>
      <c r="G51" s="35"/>
    </row>
    <row r="52" spans="1:7" s="28" customFormat="1" ht="15">
      <c r="A52" s="6"/>
      <c r="B52" s="16"/>
      <c r="C52" s="87"/>
      <c r="D52" s="35"/>
      <c r="E52" s="43"/>
      <c r="F52" s="35"/>
      <c r="G52" s="35"/>
    </row>
    <row r="53" spans="1:7" ht="15">
      <c r="A53" s="10"/>
      <c r="D53" s="80"/>
      <c r="E53" s="80"/>
      <c r="F53" s="80"/>
      <c r="G53" s="80"/>
    </row>
    <row r="54" spans="1:7" ht="15">
      <c r="A54" s="25"/>
      <c r="B54" s="79"/>
      <c r="C54" s="79"/>
      <c r="D54" s="79"/>
      <c r="E54" s="79"/>
      <c r="F54" s="79"/>
      <c r="G54" s="79"/>
    </row>
    <row r="55" spans="1:7" ht="15" customHeight="1">
      <c r="A55" s="275" t="s">
        <v>131</v>
      </c>
      <c r="B55" s="275"/>
      <c r="C55" s="275"/>
      <c r="D55" s="275"/>
      <c r="E55" s="275"/>
      <c r="F55" s="275"/>
      <c r="G55" s="275"/>
    </row>
    <row r="56" spans="1:7" ht="15">
      <c r="A56" s="53" t="s">
        <v>0</v>
      </c>
      <c r="B56" s="54" t="s">
        <v>1</v>
      </c>
      <c r="C56" s="278"/>
      <c r="D56" s="282"/>
      <c r="E56" s="282"/>
      <c r="F56" s="282" t="s">
        <v>57</v>
      </c>
      <c r="G56" s="283"/>
    </row>
    <row r="57" spans="1:7" ht="15">
      <c r="A57" s="55" t="s">
        <v>2</v>
      </c>
      <c r="B57" s="56"/>
      <c r="C57" s="280"/>
      <c r="D57" s="71"/>
      <c r="E57" s="71"/>
      <c r="F57" s="71"/>
      <c r="G57" s="71" t="s">
        <v>53</v>
      </c>
    </row>
    <row r="58" spans="1:7" ht="15">
      <c r="A58" s="58">
        <v>1</v>
      </c>
      <c r="B58" s="59">
        <v>2</v>
      </c>
      <c r="C58" s="152" t="s">
        <v>55</v>
      </c>
      <c r="D58" s="147" t="s">
        <v>55</v>
      </c>
      <c r="E58" s="148" t="s">
        <v>55</v>
      </c>
      <c r="F58" s="148" t="s">
        <v>55</v>
      </c>
      <c r="G58" s="57" t="s">
        <v>55</v>
      </c>
    </row>
    <row r="59" spans="1:7" ht="15">
      <c r="A59" s="60"/>
      <c r="B59" s="61" t="s">
        <v>14</v>
      </c>
      <c r="C59" s="62"/>
      <c r="D59" s="62"/>
      <c r="E59" s="62"/>
      <c r="F59" s="62"/>
      <c r="G59" s="63"/>
    </row>
    <row r="60" spans="1:7" ht="15">
      <c r="A60" s="10"/>
      <c r="B60" s="10"/>
      <c r="C60" s="41"/>
      <c r="D60" s="66" t="s">
        <v>7</v>
      </c>
      <c r="E60" s="66"/>
      <c r="F60" s="66"/>
      <c r="G60" s="63"/>
    </row>
    <row r="61" spans="1:7" ht="31.5">
      <c r="A61" s="156" t="s">
        <v>123</v>
      </c>
      <c r="B61" s="160" t="s">
        <v>124</v>
      </c>
      <c r="C61" s="158">
        <v>100</v>
      </c>
      <c r="D61" s="101">
        <v>0.58</v>
      </c>
      <c r="E61" s="101">
        <v>0.08</v>
      </c>
      <c r="F61" s="101">
        <v>0.158</v>
      </c>
      <c r="G61" s="101">
        <v>10</v>
      </c>
    </row>
    <row r="62" spans="1:7" ht="31.5">
      <c r="A62" s="157" t="s">
        <v>104</v>
      </c>
      <c r="B62" s="103" t="s">
        <v>103</v>
      </c>
      <c r="C62" s="159" t="s">
        <v>102</v>
      </c>
      <c r="D62" s="186">
        <v>5.16</v>
      </c>
      <c r="E62" s="186">
        <v>3.69</v>
      </c>
      <c r="F62" s="186">
        <v>17.535</v>
      </c>
      <c r="G62" s="96">
        <v>133.45</v>
      </c>
    </row>
    <row r="63" spans="1:7" ht="15.75">
      <c r="A63" s="102" t="s">
        <v>107</v>
      </c>
      <c r="B63" s="103" t="s">
        <v>27</v>
      </c>
      <c r="C63" s="104">
        <v>100</v>
      </c>
      <c r="D63" s="105">
        <v>11.78</v>
      </c>
      <c r="E63" s="105">
        <v>10.12</v>
      </c>
      <c r="F63" s="105">
        <v>2.93</v>
      </c>
      <c r="G63" s="105">
        <v>150</v>
      </c>
    </row>
    <row r="64" spans="1:7" ht="15.75">
      <c r="A64" s="141" t="s">
        <v>79</v>
      </c>
      <c r="B64" s="142" t="s">
        <v>40</v>
      </c>
      <c r="C64" s="146">
        <v>180</v>
      </c>
      <c r="D64" s="144">
        <v>7.99</v>
      </c>
      <c r="E64" s="144">
        <v>11.003</v>
      </c>
      <c r="F64" s="144">
        <v>47.06</v>
      </c>
      <c r="G64" s="144">
        <v>316.8</v>
      </c>
    </row>
    <row r="65" spans="1:7" ht="15.75">
      <c r="A65" s="136" t="s">
        <v>113</v>
      </c>
      <c r="B65" s="125" t="s">
        <v>114</v>
      </c>
      <c r="C65" s="107">
        <v>200</v>
      </c>
      <c r="D65" s="108">
        <v>0.07</v>
      </c>
      <c r="E65" s="108">
        <v>0.02</v>
      </c>
      <c r="F65" s="108">
        <v>15</v>
      </c>
      <c r="G65" s="108">
        <v>60</v>
      </c>
    </row>
    <row r="66" spans="1:7" ht="15.75">
      <c r="A66" s="98" t="s">
        <v>92</v>
      </c>
      <c r="B66" s="99" t="s">
        <v>6</v>
      </c>
      <c r="C66" s="109">
        <v>30</v>
      </c>
      <c r="D66" s="105">
        <v>2.81</v>
      </c>
      <c r="E66" s="105">
        <v>1.39</v>
      </c>
      <c r="F66" s="105">
        <v>13.39</v>
      </c>
      <c r="G66" s="105">
        <v>82.5</v>
      </c>
    </row>
    <row r="67" spans="1:7" ht="15.75">
      <c r="A67" s="111" t="s">
        <v>84</v>
      </c>
      <c r="B67" s="110" t="s">
        <v>25</v>
      </c>
      <c r="C67" s="153">
        <v>30</v>
      </c>
      <c r="D67" s="105">
        <v>1.83</v>
      </c>
      <c r="E67" s="105">
        <v>0.33</v>
      </c>
      <c r="F67" s="105">
        <v>13.05</v>
      </c>
      <c r="G67" s="105">
        <v>65.7</v>
      </c>
    </row>
    <row r="68" spans="1:7" ht="15.75">
      <c r="A68" s="112"/>
      <c r="B68" s="113" t="s">
        <v>8</v>
      </c>
      <c r="C68" s="114">
        <v>920</v>
      </c>
      <c r="D68" s="114">
        <f>SUM(D61:D67)</f>
        <v>30.22</v>
      </c>
      <c r="E68" s="114">
        <f>SUM(E61:E67)</f>
        <v>26.633</v>
      </c>
      <c r="F68" s="114">
        <f>SUM(F61:F67)</f>
        <v>109.123</v>
      </c>
      <c r="G68" s="114">
        <f>SUM(G61:G67)</f>
        <v>818.45</v>
      </c>
    </row>
    <row r="69" spans="1:7" ht="15">
      <c r="A69" s="6"/>
      <c r="B69" s="167" t="s">
        <v>62</v>
      </c>
      <c r="C69" s="169">
        <v>800</v>
      </c>
      <c r="D69" s="165" t="s">
        <v>66</v>
      </c>
      <c r="E69" s="165" t="s">
        <v>67</v>
      </c>
      <c r="F69" s="165" t="s">
        <v>68</v>
      </c>
      <c r="G69" s="166" t="s">
        <v>69</v>
      </c>
    </row>
    <row r="72" spans="1:7" ht="15" customHeight="1">
      <c r="A72" s="273"/>
      <c r="B72" s="273"/>
      <c r="C72" s="273"/>
      <c r="D72" s="273"/>
      <c r="E72" s="273"/>
      <c r="F72" s="273"/>
      <c r="G72" s="273"/>
    </row>
    <row r="73" spans="1:7" ht="15" customHeight="1">
      <c r="A73" s="275" t="s">
        <v>121</v>
      </c>
      <c r="B73" s="275"/>
      <c r="C73" s="275"/>
      <c r="D73" s="275"/>
      <c r="E73" s="275"/>
      <c r="F73" s="275"/>
      <c r="G73" s="275"/>
    </row>
    <row r="74" spans="1:7" ht="15">
      <c r="A74" s="53" t="s">
        <v>0</v>
      </c>
      <c r="B74" s="54" t="s">
        <v>1</v>
      </c>
      <c r="C74" s="278"/>
      <c r="D74" s="282"/>
      <c r="E74" s="282"/>
      <c r="F74" s="282" t="s">
        <v>57</v>
      </c>
      <c r="G74" s="283"/>
    </row>
    <row r="75" spans="1:7" ht="15">
      <c r="A75" s="55" t="s">
        <v>2</v>
      </c>
      <c r="B75" s="56"/>
      <c r="C75" s="280"/>
      <c r="D75" s="71"/>
      <c r="E75" s="71"/>
      <c r="F75" s="71"/>
      <c r="G75" s="71" t="s">
        <v>53</v>
      </c>
    </row>
    <row r="76" spans="1:7" ht="15">
      <c r="A76" s="58">
        <v>1</v>
      </c>
      <c r="B76" s="59">
        <v>2</v>
      </c>
      <c r="C76" s="152" t="s">
        <v>55</v>
      </c>
      <c r="D76" s="147" t="s">
        <v>55</v>
      </c>
      <c r="E76" s="148" t="s">
        <v>55</v>
      </c>
      <c r="F76" s="148" t="s">
        <v>55</v>
      </c>
      <c r="G76" s="57" t="s">
        <v>55</v>
      </c>
    </row>
    <row r="77" spans="1:7" ht="15">
      <c r="A77" s="60"/>
      <c r="B77" s="61" t="s">
        <v>15</v>
      </c>
      <c r="C77" s="62"/>
      <c r="D77" s="62"/>
      <c r="E77" s="62"/>
      <c r="F77" s="62"/>
      <c r="G77" s="63"/>
    </row>
    <row r="78" spans="1:7" ht="15">
      <c r="A78" s="10"/>
      <c r="B78" s="10"/>
      <c r="C78" s="41"/>
      <c r="D78" s="66" t="s">
        <v>7</v>
      </c>
      <c r="E78" s="66"/>
      <c r="F78" s="66"/>
      <c r="G78" s="63"/>
    </row>
    <row r="79" spans="1:7" ht="15">
      <c r="A79" s="22" t="s">
        <v>110</v>
      </c>
      <c r="B79" s="219" t="s">
        <v>111</v>
      </c>
      <c r="C79" s="173">
        <v>100</v>
      </c>
      <c r="D79" s="225">
        <v>3</v>
      </c>
      <c r="E79" s="64">
        <v>3.9</v>
      </c>
      <c r="F79" s="64">
        <v>6.3</v>
      </c>
      <c r="G79" s="64">
        <v>70.2</v>
      </c>
    </row>
    <row r="80" spans="1:7" ht="15.75">
      <c r="A80" s="122" t="s">
        <v>105</v>
      </c>
      <c r="B80" s="220" t="s">
        <v>47</v>
      </c>
      <c r="C80" s="173" t="s">
        <v>102</v>
      </c>
      <c r="D80" s="226">
        <v>3.63</v>
      </c>
      <c r="E80" s="75">
        <v>6.88</v>
      </c>
      <c r="F80" s="75">
        <v>12.75</v>
      </c>
      <c r="G80" s="75">
        <v>125.25</v>
      </c>
    </row>
    <row r="81" spans="1:7" ht="15.75">
      <c r="A81" s="136" t="s">
        <v>88</v>
      </c>
      <c r="B81" s="221" t="s">
        <v>22</v>
      </c>
      <c r="C81" s="137">
        <v>230</v>
      </c>
      <c r="D81" s="202">
        <v>17.48</v>
      </c>
      <c r="E81" s="127">
        <v>18.17</v>
      </c>
      <c r="F81" s="127">
        <v>41.63</v>
      </c>
      <c r="G81" s="127">
        <v>400.2</v>
      </c>
    </row>
    <row r="82" spans="1:7" ht="15.75">
      <c r="A82" s="136" t="s">
        <v>113</v>
      </c>
      <c r="B82" s="205" t="s">
        <v>117</v>
      </c>
      <c r="C82" s="171">
        <v>200</v>
      </c>
      <c r="D82" s="172">
        <v>0.07</v>
      </c>
      <c r="E82" s="108">
        <v>0.02</v>
      </c>
      <c r="F82" s="108">
        <v>15</v>
      </c>
      <c r="G82" s="198">
        <v>60</v>
      </c>
    </row>
    <row r="83" spans="1:7" ht="15.75">
      <c r="A83" s="98" t="s">
        <v>92</v>
      </c>
      <c r="B83" s="222" t="s">
        <v>6</v>
      </c>
      <c r="C83" s="229">
        <v>30</v>
      </c>
      <c r="D83" s="227">
        <v>2.81</v>
      </c>
      <c r="E83" s="105">
        <v>1.39</v>
      </c>
      <c r="F83" s="105">
        <v>13.39</v>
      </c>
      <c r="G83" s="105">
        <v>82.5</v>
      </c>
    </row>
    <row r="84" spans="1:7" ht="15.75">
      <c r="A84" s="111" t="s">
        <v>84</v>
      </c>
      <c r="B84" s="223" t="s">
        <v>25</v>
      </c>
      <c r="C84" s="171">
        <v>30</v>
      </c>
      <c r="D84" s="227">
        <v>1.83</v>
      </c>
      <c r="E84" s="105">
        <v>0.33</v>
      </c>
      <c r="F84" s="105">
        <v>13.05</v>
      </c>
      <c r="G84" s="105">
        <v>65.7</v>
      </c>
    </row>
    <row r="85" spans="1:7" ht="15.75">
      <c r="A85" s="118"/>
      <c r="B85" s="224" t="s">
        <v>8</v>
      </c>
      <c r="C85" s="114">
        <v>870</v>
      </c>
      <c r="D85" s="228">
        <f>SUM(D79:D84)</f>
        <v>28.82</v>
      </c>
      <c r="E85" s="115">
        <f>SUM(E79:E84)</f>
        <v>30.69</v>
      </c>
      <c r="F85" s="115">
        <f>SUM(F79:F84)</f>
        <v>102.12</v>
      </c>
      <c r="G85" s="114">
        <f>SUM(G79:G84)</f>
        <v>803.85</v>
      </c>
    </row>
    <row r="86" spans="1:7" ht="15">
      <c r="A86" s="13"/>
      <c r="B86" s="167" t="s">
        <v>62</v>
      </c>
      <c r="C86" s="169">
        <v>800</v>
      </c>
      <c r="D86" s="209" t="s">
        <v>66</v>
      </c>
      <c r="E86" s="165" t="s">
        <v>67</v>
      </c>
      <c r="F86" s="165" t="s">
        <v>68</v>
      </c>
      <c r="G86" s="166" t="s">
        <v>69</v>
      </c>
    </row>
    <row r="87" spans="1:7" ht="15">
      <c r="A87" s="13"/>
      <c r="B87" s="18"/>
      <c r="C87" s="34"/>
      <c r="D87" s="34"/>
      <c r="E87" s="34"/>
      <c r="F87" s="34"/>
      <c r="G87" s="34"/>
    </row>
    <row r="88" spans="1:7" ht="15">
      <c r="A88" s="13"/>
      <c r="B88" s="16"/>
      <c r="C88" s="87"/>
      <c r="D88" s="35"/>
      <c r="E88" s="35"/>
      <c r="F88" s="35"/>
      <c r="G88" s="35"/>
    </row>
    <row r="89" spans="1:7" s="28" customFormat="1" ht="41.25" customHeight="1">
      <c r="A89" s="13"/>
      <c r="B89" s="16"/>
      <c r="C89" s="87"/>
      <c r="D89" s="35"/>
      <c r="E89" s="35"/>
      <c r="F89" s="35"/>
      <c r="G89" s="35"/>
    </row>
    <row r="90" spans="1:7" ht="15.75" customHeight="1">
      <c r="A90" s="276"/>
      <c r="B90" s="276"/>
      <c r="C90" s="276"/>
      <c r="D90" s="276"/>
      <c r="E90" s="276"/>
      <c r="F90" s="276"/>
      <c r="G90" s="276"/>
    </row>
    <row r="91" spans="1:7" ht="15" customHeight="1">
      <c r="A91" s="275" t="s">
        <v>96</v>
      </c>
      <c r="B91" s="275"/>
      <c r="C91" s="275"/>
      <c r="D91" s="275"/>
      <c r="E91" s="275"/>
      <c r="F91" s="275"/>
      <c r="G91" s="275"/>
    </row>
    <row r="92" spans="1:7" ht="15">
      <c r="A92" s="6"/>
      <c r="B92" s="6"/>
      <c r="C92" s="38"/>
      <c r="D92" s="39"/>
      <c r="E92" s="39"/>
      <c r="F92" s="39"/>
      <c r="G92" s="39"/>
    </row>
    <row r="93" spans="1:7" ht="15">
      <c r="A93" s="53" t="s">
        <v>0</v>
      </c>
      <c r="B93" s="54" t="s">
        <v>1</v>
      </c>
      <c r="C93" s="278"/>
      <c r="D93" s="282"/>
      <c r="E93" s="282"/>
      <c r="F93" s="282" t="s">
        <v>57</v>
      </c>
      <c r="G93" s="283"/>
    </row>
    <row r="94" spans="1:7" ht="15">
      <c r="A94" s="55" t="s">
        <v>2</v>
      </c>
      <c r="B94" s="56"/>
      <c r="C94" s="280"/>
      <c r="D94" s="71"/>
      <c r="E94" s="71"/>
      <c r="F94" s="71"/>
      <c r="G94" s="71" t="s">
        <v>53</v>
      </c>
    </row>
    <row r="95" spans="1:7" ht="15">
      <c r="A95" s="58">
        <v>1</v>
      </c>
      <c r="B95" s="59">
        <v>2</v>
      </c>
      <c r="C95" s="152" t="s">
        <v>55</v>
      </c>
      <c r="D95" s="147" t="s">
        <v>55</v>
      </c>
      <c r="E95" s="148" t="s">
        <v>55</v>
      </c>
      <c r="F95" s="148" t="s">
        <v>55</v>
      </c>
      <c r="G95" s="57" t="s">
        <v>55</v>
      </c>
    </row>
    <row r="96" spans="1:7" ht="15">
      <c r="A96" s="13"/>
      <c r="B96" s="14" t="s">
        <v>16</v>
      </c>
      <c r="C96" s="31"/>
      <c r="D96" s="31"/>
      <c r="E96" s="31"/>
      <c r="F96" s="31"/>
      <c r="G96" s="32"/>
    </row>
    <row r="97" spans="1:7" ht="15">
      <c r="A97" s="6"/>
      <c r="B97" s="6"/>
      <c r="C97" s="33"/>
      <c r="D97" s="34" t="s">
        <v>7</v>
      </c>
      <c r="E97" s="34"/>
      <c r="F97" s="34"/>
      <c r="G97" s="32"/>
    </row>
    <row r="98" spans="1:7" ht="31.5">
      <c r="A98" s="156" t="s">
        <v>123</v>
      </c>
      <c r="B98" s="230" t="s">
        <v>124</v>
      </c>
      <c r="C98" s="171">
        <v>100</v>
      </c>
      <c r="D98" s="155">
        <v>0.58</v>
      </c>
      <c r="E98" s="101">
        <v>0.08</v>
      </c>
      <c r="F98" s="101">
        <v>0.158</v>
      </c>
      <c r="G98" s="101">
        <v>10</v>
      </c>
    </row>
    <row r="99" spans="1:7" ht="15.75">
      <c r="A99" s="157" t="s">
        <v>126</v>
      </c>
      <c r="B99" s="231" t="s">
        <v>127</v>
      </c>
      <c r="C99" s="104">
        <v>250</v>
      </c>
      <c r="D99" s="201">
        <v>1.8</v>
      </c>
      <c r="E99" s="186">
        <v>4.92</v>
      </c>
      <c r="F99" s="186">
        <v>10.93</v>
      </c>
      <c r="G99" s="96">
        <v>103.75</v>
      </c>
    </row>
    <row r="100" spans="1:7" ht="15.75">
      <c r="A100" s="134" t="s">
        <v>89</v>
      </c>
      <c r="B100" s="232" t="s">
        <v>46</v>
      </c>
      <c r="C100" s="135" t="s">
        <v>73</v>
      </c>
      <c r="D100" s="235">
        <v>10.92</v>
      </c>
      <c r="E100" s="132">
        <v>7.51</v>
      </c>
      <c r="F100" s="132">
        <v>5.45</v>
      </c>
      <c r="G100" s="132">
        <v>150.04</v>
      </c>
    </row>
    <row r="101" spans="1:7" ht="15.75">
      <c r="A101" s="98" t="s">
        <v>81</v>
      </c>
      <c r="B101" s="233" t="s">
        <v>41</v>
      </c>
      <c r="C101" s="171">
        <v>180</v>
      </c>
      <c r="D101" s="179">
        <v>6.87</v>
      </c>
      <c r="E101" s="108">
        <v>7.3</v>
      </c>
      <c r="F101" s="117">
        <v>38.35</v>
      </c>
      <c r="G101" s="108">
        <v>246.6</v>
      </c>
    </row>
    <row r="102" spans="1:7" ht="15.75">
      <c r="A102" s="136" t="s">
        <v>118</v>
      </c>
      <c r="B102" s="205" t="s">
        <v>119</v>
      </c>
      <c r="C102" s="171">
        <v>200</v>
      </c>
      <c r="D102" s="172">
        <v>0.13</v>
      </c>
      <c r="E102" s="108">
        <v>0.02</v>
      </c>
      <c r="F102" s="117">
        <v>15.2</v>
      </c>
      <c r="G102" s="108">
        <v>62</v>
      </c>
    </row>
    <row r="103" spans="1:7" ht="15.75">
      <c r="A103" s="111" t="s">
        <v>83</v>
      </c>
      <c r="B103" s="223" t="s">
        <v>6</v>
      </c>
      <c r="C103" s="171">
        <v>40</v>
      </c>
      <c r="D103" s="172">
        <v>3.24</v>
      </c>
      <c r="E103" s="108">
        <v>0.4</v>
      </c>
      <c r="F103" s="108">
        <v>19.52</v>
      </c>
      <c r="G103" s="108">
        <v>96.8</v>
      </c>
    </row>
    <row r="104" spans="1:7" ht="15.75">
      <c r="A104" s="111" t="s">
        <v>84</v>
      </c>
      <c r="B104" s="223" t="s">
        <v>25</v>
      </c>
      <c r="C104" s="171">
        <v>40</v>
      </c>
      <c r="D104" s="227">
        <v>2.53</v>
      </c>
      <c r="E104" s="105">
        <v>0.45</v>
      </c>
      <c r="F104" s="105">
        <v>17.4</v>
      </c>
      <c r="G104" s="105">
        <v>87.6</v>
      </c>
    </row>
    <row r="105" spans="1:7" ht="15.75">
      <c r="A105" s="85"/>
      <c r="B105" s="234" t="s">
        <v>8</v>
      </c>
      <c r="C105" s="129">
        <v>930</v>
      </c>
      <c r="D105" s="236">
        <f>SUM(D98:D104)</f>
        <v>26.07</v>
      </c>
      <c r="E105" s="187">
        <f>SUM(E98:E104)</f>
        <v>20.679999999999996</v>
      </c>
      <c r="F105" s="187">
        <f>SUM(F98:F104)</f>
        <v>107.00800000000001</v>
      </c>
      <c r="G105" s="130">
        <f>SUM(G98:G104)</f>
        <v>756.79</v>
      </c>
    </row>
    <row r="106" spans="1:7" ht="15">
      <c r="A106" s="6"/>
      <c r="B106" s="167" t="s">
        <v>62</v>
      </c>
      <c r="C106" s="169">
        <v>800</v>
      </c>
      <c r="D106" s="209" t="s">
        <v>66</v>
      </c>
      <c r="E106" s="165" t="s">
        <v>67</v>
      </c>
      <c r="F106" s="165" t="s">
        <v>68</v>
      </c>
      <c r="G106" s="166" t="s">
        <v>69</v>
      </c>
    </row>
    <row r="107" spans="1:7" ht="15">
      <c r="A107" s="6"/>
      <c r="B107" s="189"/>
      <c r="C107" s="87"/>
      <c r="D107" s="190"/>
      <c r="E107" s="190"/>
      <c r="F107" s="190"/>
      <c r="G107" s="191"/>
    </row>
    <row r="108" spans="1:7" ht="15">
      <c r="A108" s="6"/>
      <c r="B108" s="189"/>
      <c r="C108" s="87"/>
      <c r="D108" s="190"/>
      <c r="E108" s="190"/>
      <c r="F108" s="190"/>
      <c r="G108" s="191"/>
    </row>
    <row r="109" spans="1:7" ht="15.75" customHeight="1">
      <c r="A109" s="276"/>
      <c r="B109" s="276"/>
      <c r="C109" s="276"/>
      <c r="D109" s="276"/>
      <c r="E109" s="276"/>
      <c r="F109" s="276"/>
      <c r="G109" s="276"/>
    </row>
    <row r="110" spans="1:7" s="28" customFormat="1" ht="15.75" customHeight="1">
      <c r="A110" s="276"/>
      <c r="B110" s="276"/>
      <c r="C110" s="276"/>
      <c r="D110" s="276"/>
      <c r="E110" s="276"/>
      <c r="F110" s="276"/>
      <c r="G110" s="276"/>
    </row>
    <row r="111" spans="1:7" ht="15" customHeight="1">
      <c r="A111" s="289" t="s">
        <v>96</v>
      </c>
      <c r="B111" s="289"/>
      <c r="C111" s="289"/>
      <c r="D111" s="289"/>
      <c r="E111" s="289"/>
      <c r="F111" s="289"/>
      <c r="G111" s="289"/>
    </row>
    <row r="112" spans="1:7" ht="15">
      <c r="A112" s="53" t="s">
        <v>0</v>
      </c>
      <c r="B112" s="54" t="s">
        <v>1</v>
      </c>
      <c r="C112" s="278"/>
      <c r="D112" s="282"/>
      <c r="E112" s="282"/>
      <c r="F112" s="282" t="s">
        <v>57</v>
      </c>
      <c r="G112" s="283"/>
    </row>
    <row r="113" spans="1:7" ht="15">
      <c r="A113" s="55" t="s">
        <v>2</v>
      </c>
      <c r="B113" s="56"/>
      <c r="C113" s="280"/>
      <c r="D113" s="71"/>
      <c r="E113" s="71"/>
      <c r="F113" s="71"/>
      <c r="G113" s="71" t="s">
        <v>53</v>
      </c>
    </row>
    <row r="114" spans="1:7" ht="15">
      <c r="A114" s="58">
        <v>1</v>
      </c>
      <c r="B114" s="59">
        <v>2</v>
      </c>
      <c r="C114" s="152" t="s">
        <v>55</v>
      </c>
      <c r="D114" s="147" t="s">
        <v>55</v>
      </c>
      <c r="E114" s="148" t="s">
        <v>55</v>
      </c>
      <c r="F114" s="148" t="s">
        <v>55</v>
      </c>
      <c r="G114" s="57" t="s">
        <v>55</v>
      </c>
    </row>
    <row r="115" spans="1:7" ht="15">
      <c r="A115" s="60"/>
      <c r="B115" s="61" t="s">
        <v>17</v>
      </c>
      <c r="C115" s="62"/>
      <c r="D115" s="62"/>
      <c r="E115" s="62"/>
      <c r="F115" s="62"/>
      <c r="G115" s="63"/>
    </row>
    <row r="116" spans="1:7" ht="15">
      <c r="A116" s="10"/>
      <c r="B116" s="10"/>
      <c r="C116" s="41"/>
      <c r="D116" s="66" t="s">
        <v>7</v>
      </c>
      <c r="E116" s="66"/>
      <c r="F116" s="66"/>
      <c r="G116" s="63"/>
    </row>
    <row r="117" spans="1:7" ht="15.75">
      <c r="A117" s="102" t="s">
        <v>90</v>
      </c>
      <c r="B117" s="131" t="s">
        <v>48</v>
      </c>
      <c r="C117" s="200">
        <v>100</v>
      </c>
      <c r="D117" s="185">
        <v>1.416</v>
      </c>
      <c r="E117" s="185">
        <v>6.08</v>
      </c>
      <c r="F117" s="185">
        <v>8.36</v>
      </c>
      <c r="G117" s="138">
        <v>93.83</v>
      </c>
    </row>
    <row r="118" spans="1:7" ht="15.75">
      <c r="A118" s="93" t="s">
        <v>91</v>
      </c>
      <c r="B118" s="94" t="s">
        <v>26</v>
      </c>
      <c r="C118" s="95">
        <v>250</v>
      </c>
      <c r="D118" s="186">
        <v>6.2</v>
      </c>
      <c r="E118" s="186">
        <v>5.6</v>
      </c>
      <c r="F118" s="186">
        <v>22.3</v>
      </c>
      <c r="G118" s="96">
        <v>167</v>
      </c>
    </row>
    <row r="119" spans="1:7" ht="15.75">
      <c r="A119" s="139" t="s">
        <v>106</v>
      </c>
      <c r="B119" s="128" t="s">
        <v>49</v>
      </c>
      <c r="C119" s="106">
        <v>240</v>
      </c>
      <c r="D119" s="105">
        <v>18.1</v>
      </c>
      <c r="E119" s="105">
        <v>16.92</v>
      </c>
      <c r="F119" s="105">
        <v>20.84</v>
      </c>
      <c r="G119" s="105">
        <v>303.08</v>
      </c>
    </row>
    <row r="120" spans="1:7" ht="15.75">
      <c r="A120" s="136" t="s">
        <v>113</v>
      </c>
      <c r="B120" s="125" t="s">
        <v>117</v>
      </c>
      <c r="C120" s="107">
        <v>200</v>
      </c>
      <c r="D120" s="108">
        <v>0.07</v>
      </c>
      <c r="E120" s="108">
        <v>0.02</v>
      </c>
      <c r="F120" s="108">
        <v>15</v>
      </c>
      <c r="G120" s="198">
        <v>60</v>
      </c>
    </row>
    <row r="121" spans="1:7" ht="15.75">
      <c r="A121" s="98" t="s">
        <v>92</v>
      </c>
      <c r="B121" s="99" t="s">
        <v>6</v>
      </c>
      <c r="C121" s="107">
        <v>40</v>
      </c>
      <c r="D121" s="108">
        <v>3.24</v>
      </c>
      <c r="E121" s="108">
        <v>0.4</v>
      </c>
      <c r="F121" s="108">
        <v>19.52</v>
      </c>
      <c r="G121" s="108">
        <v>96.8</v>
      </c>
    </row>
    <row r="122" spans="1:7" ht="15.75">
      <c r="A122" s="111" t="s">
        <v>84</v>
      </c>
      <c r="B122" s="110" t="s">
        <v>25</v>
      </c>
      <c r="C122" s="153">
        <v>40</v>
      </c>
      <c r="D122" s="105">
        <v>2.53</v>
      </c>
      <c r="E122" s="105">
        <v>0.45</v>
      </c>
      <c r="F122" s="105">
        <v>17.4</v>
      </c>
      <c r="G122" s="105">
        <v>87.6</v>
      </c>
    </row>
    <row r="123" spans="1:7" ht="15.75">
      <c r="A123" s="112"/>
      <c r="B123" s="113" t="s">
        <v>8</v>
      </c>
      <c r="C123" s="114">
        <f>SUM(C117:C122)</f>
        <v>870</v>
      </c>
      <c r="D123" s="150">
        <f>SUM(D117:D122)</f>
        <v>31.556000000000004</v>
      </c>
      <c r="E123" s="150">
        <f>SUM(E117:E122)</f>
        <v>29.47</v>
      </c>
      <c r="F123" s="150">
        <f>SUM(F117:F122)</f>
        <v>103.41999999999999</v>
      </c>
      <c r="G123" s="150">
        <f>SUM(G117:G122)</f>
        <v>808.31</v>
      </c>
    </row>
    <row r="124" spans="1:7" ht="15">
      <c r="A124" s="6"/>
      <c r="B124" s="167" t="s">
        <v>62</v>
      </c>
      <c r="C124" s="169">
        <v>800</v>
      </c>
      <c r="D124" s="209" t="s">
        <v>66</v>
      </c>
      <c r="E124" s="165" t="s">
        <v>67</v>
      </c>
      <c r="F124" s="165" t="s">
        <v>68</v>
      </c>
      <c r="G124" s="166" t="s">
        <v>69</v>
      </c>
    </row>
    <row r="125" spans="1:7" ht="15">
      <c r="A125" s="6"/>
      <c r="B125" s="16"/>
      <c r="C125" s="87"/>
      <c r="D125" s="35"/>
      <c r="E125" s="35"/>
      <c r="F125" s="35"/>
      <c r="G125" s="35"/>
    </row>
    <row r="126" spans="1:7" ht="56.25" customHeight="1">
      <c r="A126" s="6"/>
      <c r="B126" s="16"/>
      <c r="C126" s="87"/>
      <c r="D126" s="35"/>
      <c r="E126" s="35"/>
      <c r="F126" s="35"/>
      <c r="G126" s="35"/>
    </row>
    <row r="127" spans="1:7" s="28" customFormat="1" ht="30.75" customHeight="1">
      <c r="A127" s="290"/>
      <c r="B127" s="290"/>
      <c r="C127" s="290"/>
      <c r="D127" s="290"/>
      <c r="E127" s="290"/>
      <c r="F127" s="290"/>
      <c r="G127" s="290"/>
    </row>
    <row r="128" spans="1:7" ht="15" customHeight="1">
      <c r="A128" s="289" t="s">
        <v>132</v>
      </c>
      <c r="B128" s="289"/>
      <c r="C128" s="289"/>
      <c r="D128" s="289"/>
      <c r="E128" s="289"/>
      <c r="F128" s="289"/>
      <c r="G128" s="289"/>
    </row>
    <row r="129" spans="1:7" ht="15">
      <c r="A129" s="53" t="s">
        <v>0</v>
      </c>
      <c r="B129" s="54" t="s">
        <v>1</v>
      </c>
      <c r="C129" s="278"/>
      <c r="D129" s="282"/>
      <c r="E129" s="282"/>
      <c r="F129" s="282" t="s">
        <v>57</v>
      </c>
      <c r="G129" s="283"/>
    </row>
    <row r="130" spans="1:7" ht="15">
      <c r="A130" s="55" t="s">
        <v>2</v>
      </c>
      <c r="B130" s="56"/>
      <c r="C130" s="280"/>
      <c r="D130" s="71"/>
      <c r="E130" s="71"/>
      <c r="F130" s="71"/>
      <c r="G130" s="71" t="s">
        <v>53</v>
      </c>
    </row>
    <row r="131" spans="1:7" ht="15">
      <c r="A131" s="58">
        <v>1</v>
      </c>
      <c r="B131" s="59">
        <v>2</v>
      </c>
      <c r="C131" s="152" t="s">
        <v>55</v>
      </c>
      <c r="D131" s="147" t="s">
        <v>55</v>
      </c>
      <c r="E131" s="148" t="s">
        <v>55</v>
      </c>
      <c r="F131" s="148" t="s">
        <v>55</v>
      </c>
      <c r="G131" s="57" t="s">
        <v>55</v>
      </c>
    </row>
    <row r="132" spans="1:7" ht="15">
      <c r="A132" s="60"/>
      <c r="B132" s="60"/>
      <c r="C132" s="82"/>
      <c r="D132" s="82"/>
      <c r="E132" s="82"/>
      <c r="F132" s="82"/>
      <c r="G132" s="76"/>
    </row>
    <row r="133" spans="1:7" ht="15">
      <c r="A133" s="60"/>
      <c r="B133" s="61" t="s">
        <v>18</v>
      </c>
      <c r="C133" s="62"/>
      <c r="D133" s="62"/>
      <c r="E133" s="62"/>
      <c r="F133" s="62"/>
      <c r="G133" s="63"/>
    </row>
    <row r="134" spans="1:7" ht="15">
      <c r="A134" s="10"/>
      <c r="B134" s="10"/>
      <c r="C134" s="41"/>
      <c r="D134" s="66" t="s">
        <v>7</v>
      </c>
      <c r="E134" s="66"/>
      <c r="F134" s="66"/>
      <c r="G134" s="63"/>
    </row>
    <row r="135" spans="1:7" ht="15.75">
      <c r="A135" s="119" t="s">
        <v>108</v>
      </c>
      <c r="B135" s="120" t="s">
        <v>109</v>
      </c>
      <c r="C135" s="104">
        <v>100</v>
      </c>
      <c r="D135" s="121">
        <v>1.6</v>
      </c>
      <c r="E135" s="121">
        <v>16.26</v>
      </c>
      <c r="F135" s="121">
        <v>10.53</v>
      </c>
      <c r="G135" s="121">
        <v>104</v>
      </c>
    </row>
    <row r="136" spans="1:7" ht="31.5">
      <c r="A136" s="157" t="s">
        <v>104</v>
      </c>
      <c r="B136" s="103" t="s">
        <v>103</v>
      </c>
      <c r="C136" s="104" t="s">
        <v>102</v>
      </c>
      <c r="D136" s="186">
        <v>5.16</v>
      </c>
      <c r="E136" s="186">
        <v>3.69</v>
      </c>
      <c r="F136" s="186">
        <v>17.535</v>
      </c>
      <c r="G136" s="96">
        <v>133.45</v>
      </c>
    </row>
    <row r="137" spans="1:7" ht="15.75">
      <c r="A137" s="125" t="s">
        <v>100</v>
      </c>
      <c r="B137" s="126" t="s">
        <v>43</v>
      </c>
      <c r="C137" s="204">
        <v>100</v>
      </c>
      <c r="D137" s="127">
        <v>9.75</v>
      </c>
      <c r="E137" s="127">
        <v>4.96</v>
      </c>
      <c r="F137" s="127">
        <v>3.8</v>
      </c>
      <c r="G137" s="127">
        <v>105</v>
      </c>
    </row>
    <row r="138" spans="1:7" ht="15.75">
      <c r="A138" s="98" t="s">
        <v>79</v>
      </c>
      <c r="B138" s="99" t="s">
        <v>44</v>
      </c>
      <c r="C138" s="203">
        <v>180</v>
      </c>
      <c r="D138" s="108">
        <v>4.37</v>
      </c>
      <c r="E138" s="108">
        <v>8.99</v>
      </c>
      <c r="F138" s="108">
        <v>44.6</v>
      </c>
      <c r="G138" s="108">
        <v>279.81</v>
      </c>
    </row>
    <row r="139" spans="1:7" ht="15.75">
      <c r="A139" s="98" t="s">
        <v>82</v>
      </c>
      <c r="B139" s="99" t="s">
        <v>11</v>
      </c>
      <c r="C139" s="171">
        <v>200</v>
      </c>
      <c r="D139" s="172">
        <v>0.6</v>
      </c>
      <c r="E139" s="108">
        <v>0</v>
      </c>
      <c r="F139" s="117">
        <v>31.4</v>
      </c>
      <c r="G139" s="117">
        <v>124</v>
      </c>
    </row>
    <row r="140" spans="1:7" ht="15.75">
      <c r="A140" s="98" t="s">
        <v>92</v>
      </c>
      <c r="B140" s="99" t="s">
        <v>6</v>
      </c>
      <c r="C140" s="109">
        <v>30</v>
      </c>
      <c r="D140" s="105">
        <v>2.81</v>
      </c>
      <c r="E140" s="105">
        <v>1.39</v>
      </c>
      <c r="F140" s="105">
        <v>13.39</v>
      </c>
      <c r="G140" s="105">
        <v>82.5</v>
      </c>
    </row>
    <row r="141" spans="1:7" ht="15.75">
      <c r="A141" s="111" t="s">
        <v>84</v>
      </c>
      <c r="B141" s="110" t="s">
        <v>25</v>
      </c>
      <c r="C141" s="153">
        <v>30</v>
      </c>
      <c r="D141" s="105">
        <v>1.83</v>
      </c>
      <c r="E141" s="105">
        <v>0.33</v>
      </c>
      <c r="F141" s="105">
        <v>13.05</v>
      </c>
      <c r="G141" s="105">
        <v>65.7</v>
      </c>
    </row>
    <row r="142" spans="1:7" ht="15.75">
      <c r="A142" s="84"/>
      <c r="B142" s="128" t="s">
        <v>8</v>
      </c>
      <c r="C142" s="129">
        <v>920</v>
      </c>
      <c r="D142" s="104">
        <f>SUM(D135:D141)</f>
        <v>26.119999999999997</v>
      </c>
      <c r="E142" s="104">
        <f>SUM(E135:E141)</f>
        <v>35.620000000000005</v>
      </c>
      <c r="F142" s="130">
        <f>SUM(F135:F141)</f>
        <v>134.305</v>
      </c>
      <c r="G142" s="130">
        <f>SUM(G135:G141)</f>
        <v>894.46</v>
      </c>
    </row>
    <row r="143" spans="1:7" ht="15">
      <c r="A143" s="11"/>
      <c r="B143" s="167" t="s">
        <v>62</v>
      </c>
      <c r="C143" s="169">
        <v>800</v>
      </c>
      <c r="D143" s="209" t="s">
        <v>66</v>
      </c>
      <c r="E143" s="165" t="s">
        <v>67</v>
      </c>
      <c r="F143" s="165" t="s">
        <v>68</v>
      </c>
      <c r="G143" s="166" t="s">
        <v>69</v>
      </c>
    </row>
    <row r="144" spans="1:7" ht="38.25" customHeight="1">
      <c r="A144" s="11"/>
      <c r="B144" s="16"/>
      <c r="C144" s="87"/>
      <c r="D144" s="35"/>
      <c r="E144" s="35"/>
      <c r="F144" s="35"/>
      <c r="G144" s="35"/>
    </row>
    <row r="145" spans="1:7" ht="15.75" customHeight="1">
      <c r="A145" s="276"/>
      <c r="B145" s="276"/>
      <c r="C145" s="276"/>
      <c r="D145" s="276"/>
      <c r="E145" s="276"/>
      <c r="F145" s="276"/>
      <c r="G145" s="276"/>
    </row>
    <row r="146" spans="1:7" ht="15" customHeight="1">
      <c r="A146" s="275" t="s">
        <v>99</v>
      </c>
      <c r="B146" s="275"/>
      <c r="C146" s="275"/>
      <c r="D146" s="275"/>
      <c r="E146" s="275"/>
      <c r="F146" s="275"/>
      <c r="G146" s="275"/>
    </row>
    <row r="147" spans="1:7" s="28" customFormat="1" ht="15">
      <c r="A147" s="53" t="s">
        <v>0</v>
      </c>
      <c r="B147" s="54" t="s">
        <v>1</v>
      </c>
      <c r="C147" s="278"/>
      <c r="D147" s="282"/>
      <c r="E147" s="282"/>
      <c r="F147" s="282" t="s">
        <v>57</v>
      </c>
      <c r="G147" s="283"/>
    </row>
    <row r="148" spans="1:7" s="28" customFormat="1" ht="15">
      <c r="A148" s="55" t="s">
        <v>2</v>
      </c>
      <c r="B148" s="56"/>
      <c r="C148" s="280"/>
      <c r="D148" s="71"/>
      <c r="E148" s="71"/>
      <c r="F148" s="71"/>
      <c r="G148" s="71" t="s">
        <v>53</v>
      </c>
    </row>
    <row r="149" spans="1:7" s="28" customFormat="1" ht="15">
      <c r="A149" s="58">
        <v>1</v>
      </c>
      <c r="B149" s="59">
        <v>2</v>
      </c>
      <c r="C149" s="152" t="s">
        <v>55</v>
      </c>
      <c r="D149" s="147" t="s">
        <v>55</v>
      </c>
      <c r="E149" s="148" t="s">
        <v>55</v>
      </c>
      <c r="F149" s="148" t="s">
        <v>55</v>
      </c>
      <c r="G149" s="57" t="s">
        <v>55</v>
      </c>
    </row>
    <row r="150" spans="1:7" ht="15">
      <c r="A150" s="86"/>
      <c r="B150" s="61" t="s">
        <v>12</v>
      </c>
      <c r="C150" s="41"/>
      <c r="D150" s="41"/>
      <c r="E150" s="41"/>
      <c r="F150" s="41"/>
      <c r="G150" s="63"/>
    </row>
    <row r="151" spans="1:7" ht="15">
      <c r="A151" s="60"/>
      <c r="B151" s="61"/>
      <c r="C151" s="62"/>
      <c r="D151" s="82" t="s">
        <v>7</v>
      </c>
      <c r="E151" s="62"/>
      <c r="F151" s="62"/>
      <c r="G151" s="63"/>
    </row>
    <row r="152" spans="1:7" ht="31.5">
      <c r="A152" s="98" t="s">
        <v>123</v>
      </c>
      <c r="B152" s="99" t="s">
        <v>125</v>
      </c>
      <c r="C152" s="100">
        <v>100</v>
      </c>
      <c r="D152" s="101">
        <v>1.1</v>
      </c>
      <c r="E152" s="101">
        <v>0.16</v>
      </c>
      <c r="F152" s="117">
        <v>3.8</v>
      </c>
      <c r="G152" s="117">
        <v>22</v>
      </c>
    </row>
    <row r="153" spans="1:7" ht="30">
      <c r="A153" s="98" t="s">
        <v>80</v>
      </c>
      <c r="B153" s="116" t="s">
        <v>20</v>
      </c>
      <c r="C153" s="171" t="s">
        <v>102</v>
      </c>
      <c r="D153" s="172">
        <v>2.3</v>
      </c>
      <c r="E153" s="178">
        <v>6.3</v>
      </c>
      <c r="F153" s="117">
        <v>10.3</v>
      </c>
      <c r="G153" s="117">
        <v>110.75</v>
      </c>
    </row>
    <row r="154" spans="1:7" ht="15.75">
      <c r="A154" s="183" t="s">
        <v>85</v>
      </c>
      <c r="B154" s="123" t="s">
        <v>86</v>
      </c>
      <c r="C154" s="182" t="s">
        <v>73</v>
      </c>
      <c r="D154" s="180">
        <v>13.51</v>
      </c>
      <c r="E154" s="181">
        <v>8.91</v>
      </c>
      <c r="F154" s="181">
        <v>9.74</v>
      </c>
      <c r="G154" s="181">
        <v>198</v>
      </c>
    </row>
    <row r="155" spans="1:7" ht="15">
      <c r="A155" s="136" t="s">
        <v>129</v>
      </c>
      <c r="B155" s="125" t="s">
        <v>128</v>
      </c>
      <c r="C155" s="218">
        <v>150</v>
      </c>
      <c r="D155" s="215">
        <v>9.95</v>
      </c>
      <c r="E155" s="215">
        <v>7.56</v>
      </c>
      <c r="F155" s="215">
        <v>43.2</v>
      </c>
      <c r="G155" s="216">
        <v>280.44</v>
      </c>
    </row>
    <row r="156" spans="1:7" ht="15.75">
      <c r="A156" s="136" t="s">
        <v>113</v>
      </c>
      <c r="B156" s="125" t="s">
        <v>117</v>
      </c>
      <c r="C156" s="107">
        <v>200</v>
      </c>
      <c r="D156" s="108">
        <v>0.07</v>
      </c>
      <c r="E156" s="108">
        <v>0.02</v>
      </c>
      <c r="F156" s="108">
        <v>15</v>
      </c>
      <c r="G156" s="198">
        <v>60</v>
      </c>
    </row>
    <row r="157" spans="1:7" ht="15.75">
      <c r="A157" s="98" t="s">
        <v>92</v>
      </c>
      <c r="B157" s="99" t="s">
        <v>6</v>
      </c>
      <c r="C157" s="109">
        <v>40</v>
      </c>
      <c r="D157" s="108">
        <v>3.24</v>
      </c>
      <c r="E157" s="108">
        <v>0.4</v>
      </c>
      <c r="F157" s="108">
        <v>19.52</v>
      </c>
      <c r="G157" s="108">
        <v>96.8</v>
      </c>
    </row>
    <row r="158" spans="1:7" ht="15.75">
      <c r="A158" s="111" t="s">
        <v>84</v>
      </c>
      <c r="B158" s="110" t="s">
        <v>25</v>
      </c>
      <c r="C158" s="153">
        <v>40</v>
      </c>
      <c r="D158" s="105">
        <v>2.53</v>
      </c>
      <c r="E158" s="105">
        <v>0.45</v>
      </c>
      <c r="F158" s="105">
        <v>17.4</v>
      </c>
      <c r="G158" s="105">
        <v>87.6</v>
      </c>
    </row>
    <row r="159" spans="1:7" ht="15.75">
      <c r="A159" s="118"/>
      <c r="B159" s="113" t="s">
        <v>8</v>
      </c>
      <c r="C159" s="114">
        <v>930</v>
      </c>
      <c r="D159" s="114">
        <f>SUM(D152:D158)</f>
        <v>32.7</v>
      </c>
      <c r="E159" s="114">
        <f>SUM(E152:E158)</f>
        <v>23.799999999999997</v>
      </c>
      <c r="F159" s="114">
        <f>SUM(F152:F158)</f>
        <v>118.96000000000001</v>
      </c>
      <c r="G159" s="114">
        <f>SUM(G152:G158)</f>
        <v>855.59</v>
      </c>
    </row>
    <row r="160" spans="1:7" ht="15">
      <c r="A160" s="15"/>
      <c r="B160" s="167" t="s">
        <v>62</v>
      </c>
      <c r="C160" s="169">
        <v>800</v>
      </c>
      <c r="D160" s="209" t="s">
        <v>66</v>
      </c>
      <c r="E160" s="165" t="s">
        <v>67</v>
      </c>
      <c r="F160" s="165" t="s">
        <v>68</v>
      </c>
      <c r="G160" s="166" t="s">
        <v>69</v>
      </c>
    </row>
    <row r="161" spans="1:7" ht="15">
      <c r="A161" s="15"/>
      <c r="B161" s="16"/>
      <c r="C161" s="87"/>
      <c r="D161" s="35"/>
      <c r="E161" s="35"/>
      <c r="F161" s="35"/>
      <c r="G161" s="35"/>
    </row>
    <row r="162" spans="1:7" ht="54" customHeight="1">
      <c r="A162" s="15"/>
      <c r="B162" s="16"/>
      <c r="C162" s="87"/>
      <c r="D162" s="35"/>
      <c r="E162" s="35"/>
      <c r="F162" s="35"/>
      <c r="G162" s="35"/>
    </row>
    <row r="163" spans="1:7" ht="15.75" customHeight="1">
      <c r="A163" s="276"/>
      <c r="B163" s="276"/>
      <c r="C163" s="276"/>
      <c r="D163" s="276"/>
      <c r="E163" s="276"/>
      <c r="F163" s="276"/>
      <c r="G163" s="276"/>
    </row>
    <row r="164" spans="1:7" ht="15" customHeight="1">
      <c r="A164" s="275" t="s">
        <v>122</v>
      </c>
      <c r="B164" s="275"/>
      <c r="C164" s="275"/>
      <c r="D164" s="275"/>
      <c r="E164" s="275"/>
      <c r="F164" s="275"/>
      <c r="G164" s="275"/>
    </row>
    <row r="165" spans="1:7" ht="15">
      <c r="A165" s="6"/>
      <c r="B165" s="6"/>
      <c r="C165" s="38"/>
      <c r="D165" s="39"/>
      <c r="E165" s="39"/>
      <c r="F165" s="39"/>
      <c r="G165" s="39"/>
    </row>
    <row r="166" spans="1:7" ht="13.5" customHeight="1">
      <c r="A166" s="53" t="s">
        <v>0</v>
      </c>
      <c r="B166" s="54" t="s">
        <v>1</v>
      </c>
      <c r="C166" s="278"/>
      <c r="D166" s="282"/>
      <c r="E166" s="282"/>
      <c r="F166" s="282" t="s">
        <v>57</v>
      </c>
      <c r="G166" s="283"/>
    </row>
    <row r="167" spans="1:7" s="28" customFormat="1" ht="13.5" customHeight="1">
      <c r="A167" s="55" t="s">
        <v>2</v>
      </c>
      <c r="B167" s="56"/>
      <c r="C167" s="280"/>
      <c r="D167" s="71"/>
      <c r="E167" s="71"/>
      <c r="F167" s="71"/>
      <c r="G167" s="71" t="s">
        <v>53</v>
      </c>
    </row>
    <row r="168" spans="1:7" s="28" customFormat="1" ht="13.5" customHeight="1">
      <c r="A168" s="58">
        <v>1</v>
      </c>
      <c r="B168" s="59">
        <v>2</v>
      </c>
      <c r="C168" s="152" t="s">
        <v>55</v>
      </c>
      <c r="D168" s="147" t="s">
        <v>55</v>
      </c>
      <c r="E168" s="148" t="s">
        <v>55</v>
      </c>
      <c r="F168" s="148" t="s">
        <v>55</v>
      </c>
      <c r="G168" s="57" t="s">
        <v>55</v>
      </c>
    </row>
    <row r="169" spans="1:7" s="28" customFormat="1" ht="13.5" customHeight="1">
      <c r="A169" s="60"/>
      <c r="B169" s="60"/>
      <c r="C169" s="82"/>
      <c r="D169" s="82"/>
      <c r="E169" s="82"/>
      <c r="F169" s="82"/>
      <c r="G169" s="76"/>
    </row>
    <row r="170" spans="1:7" s="28" customFormat="1" ht="13.5" customHeight="1">
      <c r="A170" s="60"/>
      <c r="B170" s="61" t="s">
        <v>28</v>
      </c>
      <c r="C170" s="62"/>
      <c r="D170" s="62"/>
      <c r="E170" s="62"/>
      <c r="F170" s="62"/>
      <c r="G170" s="63"/>
    </row>
    <row r="171" spans="1:7" s="28" customFormat="1" ht="13.5" customHeight="1">
      <c r="A171" s="10"/>
      <c r="B171" s="10"/>
      <c r="C171" s="41"/>
      <c r="D171" s="66" t="s">
        <v>7</v>
      </c>
      <c r="E171" s="66"/>
      <c r="F171" s="66"/>
      <c r="G171" s="63"/>
    </row>
    <row r="172" spans="1:7" s="28" customFormat="1" ht="13.5" customHeight="1">
      <c r="A172" s="22" t="s">
        <v>110</v>
      </c>
      <c r="B172" s="72" t="s">
        <v>111</v>
      </c>
      <c r="C172" s="173">
        <v>100</v>
      </c>
      <c r="D172" s="64">
        <v>3</v>
      </c>
      <c r="E172" s="64">
        <v>3.9</v>
      </c>
      <c r="F172" s="64">
        <v>6.3</v>
      </c>
      <c r="G172" s="64">
        <v>70.2</v>
      </c>
    </row>
    <row r="173" spans="1:7" ht="15.75">
      <c r="A173" s="102" t="s">
        <v>77</v>
      </c>
      <c r="B173" s="133" t="s">
        <v>45</v>
      </c>
      <c r="C173" s="104">
        <v>250</v>
      </c>
      <c r="D173" s="105">
        <v>3.37</v>
      </c>
      <c r="E173" s="105">
        <v>10.75</v>
      </c>
      <c r="F173" s="105">
        <v>20.475</v>
      </c>
      <c r="G173" s="105">
        <v>168.75</v>
      </c>
    </row>
    <row r="174" spans="1:7" ht="15">
      <c r="A174" s="23" t="s">
        <v>74</v>
      </c>
      <c r="B174" s="206" t="s">
        <v>51</v>
      </c>
      <c r="C174" s="175" t="s">
        <v>73</v>
      </c>
      <c r="D174" s="64">
        <v>13.55</v>
      </c>
      <c r="E174" s="64">
        <v>16.06</v>
      </c>
      <c r="F174" s="64">
        <v>16.26</v>
      </c>
      <c r="G174" s="64">
        <v>263.25</v>
      </c>
    </row>
    <row r="175" spans="1:7" ht="15">
      <c r="A175" s="22" t="s">
        <v>75</v>
      </c>
      <c r="B175" s="72" t="s">
        <v>24</v>
      </c>
      <c r="C175" s="173">
        <v>180</v>
      </c>
      <c r="D175" s="64">
        <v>3.64</v>
      </c>
      <c r="E175" s="64">
        <v>7.128</v>
      </c>
      <c r="F175" s="64">
        <v>25.16</v>
      </c>
      <c r="G175" s="64">
        <v>189</v>
      </c>
    </row>
    <row r="176" spans="1:7" ht="15.75">
      <c r="A176" s="136" t="s">
        <v>118</v>
      </c>
      <c r="B176" s="205" t="s">
        <v>119</v>
      </c>
      <c r="C176" s="171">
        <v>200</v>
      </c>
      <c r="D176" s="172">
        <v>0.13</v>
      </c>
      <c r="E176" s="108">
        <v>0.02</v>
      </c>
      <c r="F176" s="117">
        <v>15.2</v>
      </c>
      <c r="G176" s="108">
        <v>62</v>
      </c>
    </row>
    <row r="177" spans="1:7" ht="15.75">
      <c r="A177" s="98" t="s">
        <v>92</v>
      </c>
      <c r="B177" s="99" t="s">
        <v>6</v>
      </c>
      <c r="C177" s="109">
        <v>20</v>
      </c>
      <c r="D177" s="105">
        <v>1.54</v>
      </c>
      <c r="E177" s="105">
        <v>0.48</v>
      </c>
      <c r="F177" s="105">
        <v>10.68</v>
      </c>
      <c r="G177" s="105">
        <v>53.2</v>
      </c>
    </row>
    <row r="178" spans="1:7" ht="15.75">
      <c r="A178" s="111" t="s">
        <v>84</v>
      </c>
      <c r="B178" s="110" t="s">
        <v>25</v>
      </c>
      <c r="C178" s="153">
        <v>20</v>
      </c>
      <c r="D178" s="105">
        <v>1.265</v>
      </c>
      <c r="E178" s="105">
        <v>0.225</v>
      </c>
      <c r="F178" s="105">
        <v>8.7</v>
      </c>
      <c r="G178" s="105">
        <v>43.8</v>
      </c>
    </row>
    <row r="179" spans="1:7" ht="15">
      <c r="A179" s="67"/>
      <c r="B179" s="70" t="s">
        <v>9</v>
      </c>
      <c r="C179" s="68">
        <f>C177+C176+C175+C173+C172+C178+120</f>
        <v>890</v>
      </c>
      <c r="D179" s="176">
        <f>SUM(D172:D178)</f>
        <v>26.495</v>
      </c>
      <c r="E179" s="176">
        <f>SUM(E172:E178)</f>
        <v>38.563</v>
      </c>
      <c r="F179" s="176">
        <f>SUM(F172:F178)</f>
        <v>102.77500000000002</v>
      </c>
      <c r="G179" s="69">
        <f>SUM(G172:G178)</f>
        <v>850.2</v>
      </c>
    </row>
    <row r="180" spans="1:7" ht="15">
      <c r="A180" s="6"/>
      <c r="B180" s="210" t="s">
        <v>62</v>
      </c>
      <c r="C180" s="169">
        <v>800</v>
      </c>
      <c r="D180" s="209" t="s">
        <v>66</v>
      </c>
      <c r="E180" s="165" t="s">
        <v>67</v>
      </c>
      <c r="F180" s="165" t="s">
        <v>68</v>
      </c>
      <c r="G180" s="166" t="s">
        <v>69</v>
      </c>
    </row>
    <row r="181" spans="1:7" ht="15">
      <c r="A181" s="6"/>
      <c r="B181" s="207"/>
      <c r="C181" s="207"/>
      <c r="D181" s="35"/>
      <c r="E181" s="35"/>
      <c r="F181" s="35"/>
      <c r="G181" s="35"/>
    </row>
    <row r="182" spans="1:7" ht="40.5" customHeight="1">
      <c r="A182" s="6"/>
      <c r="B182" s="208"/>
      <c r="C182" s="208"/>
      <c r="D182" s="35"/>
      <c r="E182" s="35"/>
      <c r="F182" s="35"/>
      <c r="G182" s="35"/>
    </row>
    <row r="183" spans="1:7" ht="15.75" customHeight="1">
      <c r="A183" s="276"/>
      <c r="B183" s="276"/>
      <c r="C183" s="276"/>
      <c r="D183" s="276"/>
      <c r="E183" s="276"/>
      <c r="F183" s="276"/>
      <c r="G183" s="276"/>
    </row>
    <row r="184" spans="1:7" ht="15.75" customHeight="1">
      <c r="A184" s="276"/>
      <c r="B184" s="276"/>
      <c r="C184" s="276"/>
      <c r="D184" s="276"/>
      <c r="E184" s="276"/>
      <c r="F184" s="276"/>
      <c r="G184" s="276"/>
    </row>
    <row r="185" spans="1:7" ht="15" customHeight="1">
      <c r="A185" s="275" t="s">
        <v>97</v>
      </c>
      <c r="B185" s="275"/>
      <c r="C185" s="275"/>
      <c r="D185" s="275"/>
      <c r="E185" s="275"/>
      <c r="F185" s="275"/>
      <c r="G185" s="275"/>
    </row>
    <row r="186" spans="1:7" ht="15">
      <c r="A186" s="53" t="s">
        <v>0</v>
      </c>
      <c r="B186" s="54" t="s">
        <v>1</v>
      </c>
      <c r="C186" s="278"/>
      <c r="D186" s="282"/>
      <c r="E186" s="282"/>
      <c r="F186" s="282" t="s">
        <v>57</v>
      </c>
      <c r="G186" s="283"/>
    </row>
    <row r="187" spans="1:7" ht="15">
      <c r="A187" s="55" t="s">
        <v>2</v>
      </c>
      <c r="B187" s="56"/>
      <c r="C187" s="280"/>
      <c r="D187" s="71"/>
      <c r="E187" s="71"/>
      <c r="F187" s="71"/>
      <c r="G187" s="71" t="s">
        <v>53</v>
      </c>
    </row>
    <row r="188" spans="1:7" ht="15">
      <c r="A188" s="58">
        <v>1</v>
      </c>
      <c r="B188" s="59">
        <v>2</v>
      </c>
      <c r="C188" s="152" t="s">
        <v>55</v>
      </c>
      <c r="D188" s="147" t="s">
        <v>55</v>
      </c>
      <c r="E188" s="148" t="s">
        <v>55</v>
      </c>
      <c r="F188" s="148" t="s">
        <v>55</v>
      </c>
      <c r="G188" s="57" t="s">
        <v>55</v>
      </c>
    </row>
    <row r="189" spans="1:7" ht="15">
      <c r="A189" s="60"/>
      <c r="B189" s="61" t="s">
        <v>19</v>
      </c>
      <c r="C189" s="62"/>
      <c r="D189" s="62"/>
      <c r="E189" s="62"/>
      <c r="F189" s="62"/>
      <c r="G189" s="63"/>
    </row>
    <row r="190" spans="1:7" ht="15">
      <c r="A190" s="10"/>
      <c r="B190" s="10"/>
      <c r="C190" s="41"/>
      <c r="D190" s="66" t="s">
        <v>7</v>
      </c>
      <c r="E190" s="66"/>
      <c r="F190" s="66"/>
      <c r="G190" s="63"/>
    </row>
    <row r="191" spans="1:7" ht="15">
      <c r="A191" s="22" t="s">
        <v>110</v>
      </c>
      <c r="B191" s="72" t="s">
        <v>111</v>
      </c>
      <c r="C191" s="173">
        <v>100</v>
      </c>
      <c r="D191" s="64">
        <v>3</v>
      </c>
      <c r="E191" s="64">
        <v>3.9</v>
      </c>
      <c r="F191" s="64">
        <v>6.3</v>
      </c>
      <c r="G191" s="64">
        <v>70.2</v>
      </c>
    </row>
    <row r="192" spans="1:7" ht="15">
      <c r="A192" s="26" t="s">
        <v>76</v>
      </c>
      <c r="B192" s="74" t="s">
        <v>47</v>
      </c>
      <c r="C192" s="174" t="s">
        <v>102</v>
      </c>
      <c r="D192" s="75">
        <v>3.63</v>
      </c>
      <c r="E192" s="75">
        <v>6.88</v>
      </c>
      <c r="F192" s="75">
        <v>12.75</v>
      </c>
      <c r="G192" s="75">
        <v>125.25</v>
      </c>
    </row>
    <row r="193" spans="1:7" s="28" customFormat="1" ht="15.75">
      <c r="A193" s="102" t="s">
        <v>78</v>
      </c>
      <c r="B193" s="140" t="s">
        <v>50</v>
      </c>
      <c r="C193" s="145">
        <v>100</v>
      </c>
      <c r="D193" s="143">
        <v>12.8</v>
      </c>
      <c r="E193" s="143">
        <v>9.12</v>
      </c>
      <c r="F193" s="143">
        <v>4.42</v>
      </c>
      <c r="G193" s="143">
        <v>165</v>
      </c>
    </row>
    <row r="194" spans="1:7" s="28" customFormat="1" ht="15.75">
      <c r="A194" s="98" t="s">
        <v>81</v>
      </c>
      <c r="B194" s="99" t="s">
        <v>41</v>
      </c>
      <c r="C194" s="171">
        <v>180</v>
      </c>
      <c r="D194" s="179">
        <v>6.87</v>
      </c>
      <c r="E194" s="108">
        <v>7.3</v>
      </c>
      <c r="F194" s="117">
        <v>38.35</v>
      </c>
      <c r="G194" s="117">
        <v>246.6</v>
      </c>
    </row>
    <row r="195" spans="1:7" s="28" customFormat="1" ht="15.75">
      <c r="A195" s="98" t="s">
        <v>82</v>
      </c>
      <c r="B195" s="99" t="s">
        <v>11</v>
      </c>
      <c r="C195" s="171">
        <v>200</v>
      </c>
      <c r="D195" s="172">
        <v>0.6</v>
      </c>
      <c r="E195" s="108">
        <v>0</v>
      </c>
      <c r="F195" s="117">
        <v>31.4</v>
      </c>
      <c r="G195" s="117">
        <v>124</v>
      </c>
    </row>
    <row r="196" spans="1:7" s="28" customFormat="1" ht="15.75">
      <c r="A196" s="98" t="s">
        <v>92</v>
      </c>
      <c r="B196" s="99" t="s">
        <v>6</v>
      </c>
      <c r="C196" s="109">
        <v>30</v>
      </c>
      <c r="D196" s="105">
        <v>2.81</v>
      </c>
      <c r="E196" s="105">
        <v>1.39</v>
      </c>
      <c r="F196" s="105">
        <v>13.39</v>
      </c>
      <c r="G196" s="105">
        <v>82.5</v>
      </c>
    </row>
    <row r="197" spans="1:7" s="28" customFormat="1" ht="15.75">
      <c r="A197" s="111" t="s">
        <v>84</v>
      </c>
      <c r="B197" s="110" t="s">
        <v>25</v>
      </c>
      <c r="C197" s="153">
        <v>30</v>
      </c>
      <c r="D197" s="105">
        <v>1.83</v>
      </c>
      <c r="E197" s="105">
        <v>0.33</v>
      </c>
      <c r="F197" s="105">
        <v>13.05</v>
      </c>
      <c r="G197" s="105">
        <v>65.7</v>
      </c>
    </row>
    <row r="198" spans="1:7" ht="15">
      <c r="A198" s="67"/>
      <c r="B198" s="70" t="s">
        <v>8</v>
      </c>
      <c r="C198" s="68">
        <v>920</v>
      </c>
      <c r="D198" s="68">
        <f>SUM(D191:D197)</f>
        <v>31.54</v>
      </c>
      <c r="E198" s="68">
        <f>SUM(E191:E197)</f>
        <v>28.919999999999998</v>
      </c>
      <c r="F198" s="68">
        <f>SUM(F191:F197)</f>
        <v>119.66</v>
      </c>
      <c r="G198" s="69">
        <f>SUM(G191:G197)</f>
        <v>879.25</v>
      </c>
    </row>
    <row r="199" spans="1:7" ht="15">
      <c r="A199" s="67"/>
      <c r="B199" s="77" t="s">
        <v>21</v>
      </c>
      <c r="C199" s="71" t="s">
        <v>112</v>
      </c>
      <c r="D199" s="69">
        <v>286.097</v>
      </c>
      <c r="E199" s="78">
        <v>282.254</v>
      </c>
      <c r="F199" s="78">
        <v>1123.221</v>
      </c>
      <c r="G199" s="78">
        <v>8274.88</v>
      </c>
    </row>
    <row r="200" spans="1:7" ht="15">
      <c r="A200" s="67"/>
      <c r="B200" s="77" t="s">
        <v>10</v>
      </c>
      <c r="C200" s="188">
        <v>907</v>
      </c>
      <c r="D200" s="68">
        <v>28.609699999999997</v>
      </c>
      <c r="E200" s="68">
        <v>28.2254</v>
      </c>
      <c r="F200" s="68">
        <v>112.3221</v>
      </c>
      <c r="G200" s="68">
        <v>827.4879999999999</v>
      </c>
    </row>
    <row r="201" spans="1:7" ht="15">
      <c r="A201" s="6"/>
      <c r="B201" s="167" t="s">
        <v>62</v>
      </c>
      <c r="C201" s="169">
        <v>800</v>
      </c>
      <c r="D201" s="209" t="s">
        <v>66</v>
      </c>
      <c r="E201" s="165" t="s">
        <v>67</v>
      </c>
      <c r="F201" s="165" t="s">
        <v>68</v>
      </c>
      <c r="G201" s="166" t="s">
        <v>69</v>
      </c>
    </row>
    <row r="202" spans="1:7" ht="15">
      <c r="A202" s="6"/>
      <c r="B202" s="16"/>
      <c r="C202" s="87"/>
      <c r="D202" s="35"/>
      <c r="E202" s="35"/>
      <c r="F202" s="35"/>
      <c r="G202" s="35"/>
    </row>
    <row r="203" spans="1:7" ht="15">
      <c r="A203" s="6"/>
      <c r="B203" s="16"/>
      <c r="C203" s="33"/>
      <c r="D203" s="39"/>
      <c r="E203" s="39"/>
      <c r="F203" s="39"/>
      <c r="G203" s="39"/>
    </row>
    <row r="204" spans="1:7" ht="15">
      <c r="A204" s="6"/>
      <c r="B204" s="6"/>
      <c r="C204" s="38"/>
      <c r="D204" s="39"/>
      <c r="E204" s="39"/>
      <c r="F204" s="39"/>
      <c r="G204" s="39"/>
    </row>
    <row r="205" spans="1:7" ht="15">
      <c r="A205" s="6"/>
      <c r="B205" s="6"/>
      <c r="C205" s="38"/>
      <c r="D205" s="39"/>
      <c r="E205" s="39"/>
      <c r="F205" s="39"/>
      <c r="G205" s="39"/>
    </row>
    <row r="206" spans="1:7" ht="15">
      <c r="A206" s="6"/>
      <c r="B206" s="6"/>
      <c r="C206" s="38"/>
      <c r="D206" s="39"/>
      <c r="E206" s="39"/>
      <c r="F206" s="39"/>
      <c r="G206" s="39"/>
    </row>
    <row r="207" spans="1:7" ht="15">
      <c r="A207" s="6"/>
      <c r="B207" s="6"/>
      <c r="C207" s="34"/>
      <c r="D207" s="34"/>
      <c r="E207" s="34"/>
      <c r="F207" s="34"/>
      <c r="G207" s="34"/>
    </row>
    <row r="208" spans="1:7" ht="15">
      <c r="A208" s="6"/>
      <c r="B208" s="83"/>
      <c r="C208" s="33"/>
      <c r="D208" s="33"/>
      <c r="E208" s="33"/>
      <c r="F208" s="33"/>
      <c r="G208" s="33"/>
    </row>
    <row r="209" spans="1:7" ht="15">
      <c r="A209" s="274"/>
      <c r="B209" s="274"/>
      <c r="C209" s="33"/>
      <c r="D209" s="34"/>
      <c r="E209" s="34"/>
      <c r="F209" s="34"/>
      <c r="G209" s="33"/>
    </row>
    <row r="210" spans="1:7" ht="15">
      <c r="A210" s="274"/>
      <c r="B210" s="274"/>
      <c r="C210" s="33"/>
      <c r="D210" s="33"/>
      <c r="E210" s="33"/>
      <c r="F210" s="33"/>
      <c r="G210" s="33"/>
    </row>
    <row r="211" spans="1:7" ht="15">
      <c r="A211" s="83"/>
      <c r="B211" s="83"/>
      <c r="C211" s="33"/>
      <c r="D211" s="33"/>
      <c r="E211" s="33"/>
      <c r="F211" s="33"/>
      <c r="G211" s="33"/>
    </row>
    <row r="212" spans="1:7" ht="15">
      <c r="A212" s="15"/>
      <c r="B212" s="8"/>
      <c r="C212" s="36"/>
      <c r="D212" s="36"/>
      <c r="E212" s="36"/>
      <c r="F212" s="36"/>
      <c r="G212" s="36"/>
    </row>
    <row r="213" spans="1:7" ht="15">
      <c r="A213" s="15"/>
      <c r="B213" s="8"/>
      <c r="C213" s="36"/>
      <c r="D213" s="36"/>
      <c r="E213" s="36"/>
      <c r="F213" s="36"/>
      <c r="G213" s="36"/>
    </row>
    <row r="214" spans="1:7" ht="15">
      <c r="A214" s="11"/>
      <c r="B214" s="7"/>
      <c r="C214" s="37"/>
      <c r="D214" s="37"/>
      <c r="E214" s="37"/>
      <c r="F214" s="37"/>
      <c r="G214" s="37"/>
    </row>
    <row r="215" spans="1:7" ht="15">
      <c r="A215" s="11"/>
      <c r="B215" s="7"/>
      <c r="C215" s="37"/>
      <c r="D215" s="37"/>
      <c r="E215" s="37"/>
      <c r="F215" s="37"/>
      <c r="G215" s="37"/>
    </row>
    <row r="216" spans="1:7" ht="15">
      <c r="A216" s="11"/>
      <c r="B216" s="7"/>
      <c r="C216" s="40"/>
      <c r="D216" s="37"/>
      <c r="E216" s="37"/>
      <c r="F216" s="37"/>
      <c r="G216" s="37"/>
    </row>
    <row r="217" spans="1:7" ht="15">
      <c r="A217" s="10"/>
      <c r="B217" s="10"/>
      <c r="C217" s="41"/>
      <c r="D217" s="42"/>
      <c r="E217" s="42"/>
      <c r="F217" s="42"/>
      <c r="G217" s="42"/>
    </row>
    <row r="218" spans="1:7" ht="15.75">
      <c r="A218" s="1"/>
      <c r="B218" s="1"/>
      <c r="C218" s="43"/>
      <c r="D218" s="44"/>
      <c r="E218" s="44"/>
      <c r="F218" s="44"/>
      <c r="G218" s="44"/>
    </row>
    <row r="219" spans="1:7" ht="15.75">
      <c r="A219" s="1"/>
      <c r="B219" s="1"/>
      <c r="C219" s="43"/>
      <c r="D219" s="45"/>
      <c r="E219" s="45"/>
      <c r="F219" s="45"/>
      <c r="G219" s="44"/>
    </row>
    <row r="220" spans="1:7" ht="15.75">
      <c r="A220" s="2"/>
      <c r="B220" s="3"/>
      <c r="C220" s="46"/>
      <c r="D220" s="46"/>
      <c r="E220" s="46"/>
      <c r="F220" s="46"/>
      <c r="G220" s="46"/>
    </row>
    <row r="221" spans="1:7" ht="15.75">
      <c r="A221" s="2"/>
      <c r="B221" s="3"/>
      <c r="C221" s="46"/>
      <c r="D221" s="46"/>
      <c r="E221" s="46"/>
      <c r="F221" s="46"/>
      <c r="G221" s="46"/>
    </row>
    <row r="222" spans="1:7" ht="15.75">
      <c r="A222" s="2"/>
      <c r="B222" s="3"/>
      <c r="C222" s="46"/>
      <c r="D222" s="46"/>
      <c r="E222" s="46"/>
      <c r="F222" s="46"/>
      <c r="G222" s="46"/>
    </row>
    <row r="223" spans="1:7" ht="15.75">
      <c r="A223" s="2"/>
      <c r="B223" s="3"/>
      <c r="C223" s="46"/>
      <c r="D223" s="46"/>
      <c r="E223" s="46"/>
      <c r="F223" s="46"/>
      <c r="G223" s="46"/>
    </row>
    <row r="224" spans="1:7" ht="15.75">
      <c r="A224" s="2"/>
      <c r="B224" s="3"/>
      <c r="C224" s="46"/>
      <c r="D224" s="46"/>
      <c r="E224" s="46"/>
      <c r="F224" s="46"/>
      <c r="G224" s="46"/>
    </row>
    <row r="225" spans="1:7" ht="15.75">
      <c r="A225" s="2"/>
      <c r="B225" s="3"/>
      <c r="C225" s="47"/>
      <c r="D225" s="48"/>
      <c r="E225" s="48"/>
      <c r="F225" s="48"/>
      <c r="G225" s="48"/>
    </row>
    <row r="226" spans="1:7" ht="15.75">
      <c r="A226" s="3"/>
      <c r="B226" s="3"/>
      <c r="C226" s="47"/>
      <c r="D226" s="48"/>
      <c r="E226" s="48"/>
      <c r="F226" s="48"/>
      <c r="G226" s="48"/>
    </row>
    <row r="227" spans="1:7" ht="15.75">
      <c r="A227" s="3"/>
      <c r="B227" s="3"/>
      <c r="C227" s="47"/>
      <c r="D227" s="48"/>
      <c r="E227" s="48"/>
      <c r="F227" s="48"/>
      <c r="G227" s="48"/>
    </row>
    <row r="228" spans="1:7" ht="15.75">
      <c r="A228" s="1"/>
      <c r="B228" s="1"/>
      <c r="C228" s="43"/>
      <c r="D228" s="43"/>
      <c r="E228" s="43"/>
      <c r="F228" s="43"/>
      <c r="G228" s="43"/>
    </row>
    <row r="229" spans="1:7" ht="15.75">
      <c r="A229" s="2"/>
      <c r="B229" s="3"/>
      <c r="C229" s="46"/>
      <c r="D229" s="46"/>
      <c r="E229" s="46"/>
      <c r="F229" s="46"/>
      <c r="G229" s="46"/>
    </row>
    <row r="230" spans="1:7" ht="15.75">
      <c r="A230" s="2"/>
      <c r="B230" s="3"/>
      <c r="C230" s="46"/>
      <c r="D230" s="46"/>
      <c r="E230" s="46"/>
      <c r="F230" s="46"/>
      <c r="G230" s="46"/>
    </row>
    <row r="231" spans="1:7" ht="15.75">
      <c r="A231" s="2"/>
      <c r="B231" s="3"/>
      <c r="C231" s="46"/>
      <c r="D231" s="46"/>
      <c r="E231" s="46"/>
      <c r="F231" s="46"/>
      <c r="G231" s="46"/>
    </row>
    <row r="232" spans="1:7" ht="15.75">
      <c r="A232" s="2"/>
      <c r="B232" s="3"/>
      <c r="C232" s="46"/>
      <c r="D232" s="46"/>
      <c r="E232" s="46"/>
      <c r="F232" s="46"/>
      <c r="G232" s="46"/>
    </row>
    <row r="233" spans="1:7" ht="15.75">
      <c r="A233" s="2"/>
      <c r="B233" s="3"/>
      <c r="C233" s="46"/>
      <c r="D233" s="46"/>
      <c r="E233" s="46"/>
      <c r="F233" s="46"/>
      <c r="G233" s="46"/>
    </row>
    <row r="234" spans="1:7" ht="15.75">
      <c r="A234" s="2"/>
      <c r="B234" s="3"/>
      <c r="C234" s="46"/>
      <c r="D234" s="46"/>
      <c r="E234" s="46"/>
      <c r="F234" s="46"/>
      <c r="G234" s="46"/>
    </row>
    <row r="235" spans="1:7" ht="15.75">
      <c r="A235" s="3"/>
      <c r="B235" s="3"/>
      <c r="C235" s="47"/>
      <c r="D235" s="46"/>
      <c r="E235" s="46"/>
      <c r="F235" s="46"/>
      <c r="G235" s="46"/>
    </row>
    <row r="236" spans="1:7" ht="15.75">
      <c r="A236" s="5"/>
      <c r="B236" s="1"/>
      <c r="C236" s="49"/>
      <c r="D236" s="44"/>
      <c r="E236" s="44"/>
      <c r="F236" s="44"/>
      <c r="G236" s="44"/>
    </row>
    <row r="237" spans="1:7" ht="15.75">
      <c r="A237" s="1"/>
      <c r="B237" s="1"/>
      <c r="C237" s="49"/>
      <c r="D237" s="44"/>
      <c r="E237" s="44"/>
      <c r="F237" s="44"/>
      <c r="G237" s="44"/>
    </row>
    <row r="238" spans="1:7" ht="15.75">
      <c r="A238" s="1"/>
      <c r="B238" s="1"/>
      <c r="C238" s="49"/>
      <c r="D238" s="44"/>
      <c r="E238" s="44"/>
      <c r="F238" s="44"/>
      <c r="G238" s="44"/>
    </row>
    <row r="239" spans="1:7" ht="15.75">
      <c r="A239" s="1"/>
      <c r="B239" s="1"/>
      <c r="C239" s="49"/>
      <c r="D239" s="44"/>
      <c r="E239" s="44"/>
      <c r="F239" s="44"/>
      <c r="G239" s="44"/>
    </row>
  </sheetData>
  <sheetProtection/>
  <mergeCells count="60">
    <mergeCell ref="A110:G110"/>
    <mergeCell ref="A109:G109"/>
    <mergeCell ref="A55:G55"/>
    <mergeCell ref="C56:C57"/>
    <mergeCell ref="D56:E56"/>
    <mergeCell ref="F56:G56"/>
    <mergeCell ref="A72:G72"/>
    <mergeCell ref="C129:C130"/>
    <mergeCell ref="D129:E129"/>
    <mergeCell ref="F129:G129"/>
    <mergeCell ref="A111:G111"/>
    <mergeCell ref="C112:C113"/>
    <mergeCell ref="D112:E112"/>
    <mergeCell ref="F112:G112"/>
    <mergeCell ref="C186:C187"/>
    <mergeCell ref="A145:G145"/>
    <mergeCell ref="A146:G146"/>
    <mergeCell ref="C147:C148"/>
    <mergeCell ref="D147:E147"/>
    <mergeCell ref="F147:G147"/>
    <mergeCell ref="A13:F13"/>
    <mergeCell ref="A14:G14"/>
    <mergeCell ref="D186:E186"/>
    <mergeCell ref="F186:G186"/>
    <mergeCell ref="A163:G163"/>
    <mergeCell ref="A164:G164"/>
    <mergeCell ref="F166:G166"/>
    <mergeCell ref="A183:G183"/>
    <mergeCell ref="A184:G184"/>
    <mergeCell ref="A185:G185"/>
    <mergeCell ref="C15:C16"/>
    <mergeCell ref="D15:E15"/>
    <mergeCell ref="F15:G15"/>
    <mergeCell ref="A6:G6"/>
    <mergeCell ref="B7:G7"/>
    <mergeCell ref="A8:G8"/>
    <mergeCell ref="A9:G9"/>
    <mergeCell ref="A10:G10"/>
    <mergeCell ref="A11:G11"/>
    <mergeCell ref="A12:G12"/>
    <mergeCell ref="F93:G93"/>
    <mergeCell ref="C166:C167"/>
    <mergeCell ref="D166:E166"/>
    <mergeCell ref="A34:G34"/>
    <mergeCell ref="A35:G35"/>
    <mergeCell ref="C36:C37"/>
    <mergeCell ref="D36:E36"/>
    <mergeCell ref="F36:G36"/>
    <mergeCell ref="A127:G127"/>
    <mergeCell ref="A128:G128"/>
    <mergeCell ref="A73:G73"/>
    <mergeCell ref="C74:C75"/>
    <mergeCell ref="D74:E74"/>
    <mergeCell ref="F74:G74"/>
    <mergeCell ref="A209:B209"/>
    <mergeCell ref="A210:B210"/>
    <mergeCell ref="A90:G90"/>
    <mergeCell ref="A91:G91"/>
    <mergeCell ref="C93:C94"/>
    <mergeCell ref="D93:E93"/>
  </mergeCells>
  <printOptions horizontalCentered="1"/>
  <pageMargins left="0.2362204724409449" right="0.2362204724409449" top="0.7480314960629921" bottom="0.3937007874015748" header="0" footer="0"/>
  <pageSetup horizontalDpi="600" verticalDpi="600" orientation="landscape" paperSize="9" scale="77" r:id="rId1"/>
  <rowBreaks count="6" manualBreakCount="6">
    <brk id="12" max="255" man="1"/>
    <brk id="51" max="255" man="1"/>
    <brk id="88" max="255" man="1"/>
    <brk id="125" max="255" man="1"/>
    <brk id="161" max="255" man="1"/>
    <brk id="2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Седых</dc:creator>
  <cp:keywords/>
  <dc:description/>
  <cp:lastModifiedBy>USER</cp:lastModifiedBy>
  <cp:lastPrinted>2023-01-13T05:54:06Z</cp:lastPrinted>
  <dcterms:created xsi:type="dcterms:W3CDTF">2014-11-19T14:12:38Z</dcterms:created>
  <dcterms:modified xsi:type="dcterms:W3CDTF">2023-01-13T05:55:23Z</dcterms:modified>
  <cp:category/>
  <cp:version/>
  <cp:contentType/>
  <cp:contentStatus/>
</cp:coreProperties>
</file>